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888" activeTab="1"/>
  </bookViews>
  <sheets>
    <sheet name="メッセージ表示" sheetId="1" r:id="rId1"/>
    <sheet name="研究補助者" sheetId="2" r:id="rId2"/>
    <sheet name="研究補助者3分割" sheetId="3" r:id="rId3"/>
  </sheets>
  <definedNames>
    <definedName name="_xlnm.Print_Area" localSheetId="0">'メッセージ表示'!$A$1:$BJ$55</definedName>
    <definedName name="_xlnm.Print_Area" localSheetId="1">'研究補助者'!$A$1:$BK$57</definedName>
    <definedName name="_xlnm.Print_Area" localSheetId="2">'研究補助者3分割'!$A$1:$BL$57</definedName>
    <definedName name="分">#REF!</definedName>
  </definedNames>
  <calcPr fullCalcOnLoad="1"/>
</workbook>
</file>

<file path=xl/sharedStrings.xml><?xml version="1.0" encoding="utf-8"?>
<sst xmlns="http://schemas.openxmlformats.org/spreadsheetml/2006/main" count="573" uniqueCount="189">
  <si>
    <t>※必ず勤務開始日前に提出してください。</t>
  </si>
  <si>
    <t>申請年月日</t>
  </si>
  <si>
    <t>年</t>
  </si>
  <si>
    <t>月</t>
  </si>
  <si>
    <t>日</t>
  </si>
  <si>
    <t>資格 (○で囲む)</t>
  </si>
  <si>
    <t>※教育補助
　は活用計画
　書が必要。</t>
  </si>
  <si>
    <t>業務管理者</t>
  </si>
  <si>
    <t>※主たる
  指揮命令者
　</t>
  </si>
  <si>
    <t xml:space="preserve"> 教務補助TAi ・ 教務補助SA ・</t>
  </si>
  <si>
    <t>教職員番号</t>
  </si>
  <si>
    <t>印</t>
  </si>
  <si>
    <t>教育補助TAo ・ 教育補助TAo(日本語指導)</t>
  </si>
  <si>
    <t>氏名</t>
  </si>
  <si>
    <t>学生証確認</t>
  </si>
  <si>
    <t>業務管理代行者</t>
  </si>
  <si>
    <t>※代行者とは
　助手等業務
　管理者に代
　わる人</t>
  </si>
  <si>
    <t>氏名（１）※任意</t>
  </si>
  <si>
    <t>氏名（２）※任意</t>
  </si>
  <si>
    <t>勤務期間</t>
  </si>
  <si>
    <t>※年度を超えての申請不可｡最長6ヶ月未満｡</t>
  </si>
  <si>
    <t>給与単価</t>
  </si>
  <si>
    <t>円</t>
  </si>
  <si>
    <t>勤務場所</t>
  </si>
  <si>
    <t>早稲田・戸山・西早稲田(理工)・所沢・北九州・その他(</t>
  </si>
  <si>
    <t>都道
府県</t>
  </si>
  <si>
    <t>科目名</t>
  </si>
  <si>
    <t>※PCルーム勤務等の場合は"なし"と記載。</t>
  </si>
  <si>
    <t>業務内容</t>
  </si>
  <si>
    <t>曜日</t>
  </si>
  <si>
    <t>（休憩</t>
  </si>
  <si>
    <t>：</t>
  </si>
  <si>
    <t>～</t>
  </si>
  <si>
    <t>週所定時間数</t>
  </si>
  <si>
    <t>分</t>
  </si>
  <si>
    <t>※週20時間未満で設定する
 こと。他の資格と兼務してい
 る場合、または複数の科目
 でTAをしている場合は合計
 で週20時間未満となるよう
 設定。
 隔週は1/2で合計。</t>
  </si>
  <si>
    <t>　</t>
  </si>
  <si>
    <t>2.作業従事者記入欄</t>
  </si>
  <si>
    <t>旧個人番号</t>
  </si>
  <si>
    <t>所属学部等
の名称</t>
  </si>
  <si>
    <t>学　部
研究科</t>
  </si>
  <si>
    <t>学年</t>
  </si>
  <si>
    <t>博士学位の
有無</t>
  </si>
  <si>
    <t>有・無</t>
  </si>
  <si>
    <t>国籍</t>
  </si>
  <si>
    <t>日本・日本以外</t>
  </si>
  <si>
    <t>在留
資格</t>
  </si>
  <si>
    <t>↓就業不可の資格は
　資格外活動を記入</t>
  </si>
  <si>
    <t>在留
期限</t>
  </si>
  <si>
    <t>資格外活動
許可</t>
  </si>
  <si>
    <t>有　・　無</t>
  </si>
  <si>
    <t>※有の場合：右欄に期限を記入
　 無の場合：取得まで就業不可</t>
  </si>
  <si>
    <t>許可
期限</t>
  </si>
  <si>
    <t>3.箇所記入欄</t>
  </si>
  <si>
    <t>契約箇所</t>
  </si>
  <si>
    <t>コード</t>
  </si>
  <si>
    <t>名称</t>
  </si>
  <si>
    <t>担当者教職員番号</t>
  </si>
  <si>
    <t>担当者氏名</t>
  </si>
  <si>
    <t>電話番号・内線</t>
  </si>
  <si>
    <t>※Waseda-netアドレス使用者は○を付けるのみ。
　その他のアドレスの場合は記入。</t>
  </si>
  <si>
    <t>予算
(財務ｼｽﾃﾑCD)</t>
  </si>
  <si>
    <t>箇所</t>
  </si>
  <si>
    <t>機能</t>
  </si>
  <si>
    <t>科目</t>
  </si>
  <si>
    <t>配付先</t>
  </si>
  <si>
    <t>何らかの事情で上記予算が入金されなかった場合は、支出額は箇所が負担することを申し添えます。</t>
  </si>
  <si>
    <t>箇所受付印</t>
  </si>
  <si>
    <t>箇所長印</t>
  </si>
  <si>
    <t>※箇所長とは、学部
　長、研究科長、
　研究所長、セン
　ター長等を指す。</t>
  </si>
  <si>
    <t>・配付先ごとに申請書が必要です。</t>
  </si>
  <si>
    <t>・同一勤務条件で複数名を雇用する場合は、１．３．をコピーして使用することもできます。</t>
  </si>
  <si>
    <t>・本雇用申請書に記載の個人情報は勤務管理、給与計算、監査および検査の目的のみに使用します。</t>
  </si>
  <si>
    <t>※箇所受付印は日付のあるものを押印</t>
  </si>
  <si>
    <t>教務部長</t>
  </si>
  <si>
    <t>人事部長</t>
  </si>
  <si>
    <t>キャンパス受付</t>
  </si>
  <si>
    <t>人事部受付</t>
  </si>
  <si>
    <t>契約番号</t>
  </si>
  <si>
    <t>承認年月日</t>
  </si>
  <si>
    <t>日</t>
  </si>
  <si>
    <r>
      <t>1.業務管理者記入欄</t>
    </r>
    <r>
      <rPr>
        <sz val="9"/>
        <rFont val="ＭＳ ゴシック"/>
        <family val="3"/>
      </rPr>
      <t>(記載内容に修正がある場合は業務管理者の訂正印が必要です)</t>
    </r>
  </si>
  <si>
    <r>
      <t>作業従事者学生証は　</t>
    </r>
    <r>
      <rPr>
        <b/>
        <sz val="10"/>
        <rFont val="ＭＳ Ｐ明朝"/>
        <family val="1"/>
      </rPr>
      <t>□業務管理者が確認済</t>
    </r>
    <r>
      <rPr>
        <b/>
        <sz val="9"/>
        <rFont val="ＭＳ Ｐ明朝"/>
        <family val="1"/>
      </rPr>
      <t>　</t>
    </r>
    <r>
      <rPr>
        <sz val="9"/>
        <rFont val="ＭＳ Ｐ明朝"/>
        <family val="1"/>
      </rPr>
      <t>←　確認済みの場合、チェックしてください。</t>
    </r>
  </si>
  <si>
    <t>～</t>
  </si>
  <si>
    <t>）</t>
  </si>
  <si>
    <r>
      <t xml:space="preserve">　　勤務曜日
　　勤務時間
</t>
    </r>
    <r>
      <rPr>
        <sz val="7"/>
        <rFont val="ＭＳ Ｐゴシック"/>
        <family val="3"/>
      </rPr>
      <t>※勤務時間が10分
　単位となるように
　記入
※連続して勤務が
　6時間を超える
　場合は､勤務の
　途中に1時間以上
　の休憩が必要
※原則大学暦の
　休日は休み</t>
    </r>
  </si>
  <si>
    <t>：</t>
  </si>
  <si>
    <t>～</t>
  </si>
  <si>
    <t>時間</t>
  </si>
  <si>
    <t>※勤務曜日・時間を変更する場合は事前に業務監督者から作業従事者に通告してください。但、恒常的な勤務曜日・時間の変更は「契約条件変更届」が必要
　です。なお、賃金は契約期間内の実働時間に基づき支払われます。</t>
  </si>
  <si>
    <t>※自署の場合
　押印省略可</t>
  </si>
  <si>
    <t>個人番号　□変更のため未定(ﾚﾁｪｯｸ）</t>
  </si>
  <si>
    <t>フリガナ</t>
  </si>
  <si>
    <r>
      <t>・個人番号…</t>
    </r>
    <r>
      <rPr>
        <u val="single"/>
        <sz val="8"/>
        <rFont val="ＭＳ Ｐゴシック"/>
        <family val="3"/>
      </rPr>
      <t>勤務開始日に有する番号を記入。未定の場合はその旨記入。</t>
    </r>
    <r>
      <rPr>
        <sz val="8"/>
        <rFont val="ＭＳ Ｐゴシック"/>
        <family val="3"/>
      </rPr>
      <t>教職員番号と学籍番号の両方を有する者は、教職員番号を記入。
　　　　　　　　学籍番号のみを有する者は学籍番号（CD不要)を記入。学外者は9と電話番号下9桁(携帯電話は下10桁)を記入。</t>
    </r>
  </si>
  <si>
    <r>
      <t xml:space="preserve">在留資格等
</t>
    </r>
    <r>
      <rPr>
        <sz val="8.5"/>
        <rFont val="ＭＳ Ｐゴシック"/>
        <family val="3"/>
      </rPr>
      <t>※日本国籍
　以外の学外
　者のみ記入</t>
    </r>
  </si>
  <si>
    <t>※在留期限、資格外活動
　許可期限を超えて勤務
　することはできません。</t>
  </si>
  <si>
    <r>
      <t>作業従事者学生証は</t>
    </r>
    <r>
      <rPr>
        <b/>
        <sz val="9"/>
        <rFont val="ＭＳ Ｐ明朝"/>
        <family val="1"/>
      </rPr>
      <t>□箇所担当者が確認済</t>
    </r>
    <r>
      <rPr>
        <sz val="9"/>
        <rFont val="ＭＳ Ｐ明朝"/>
        <family val="1"/>
      </rPr>
      <t>（業務管理者が確認していない場合、箇所担当者が確認してください。）</t>
    </r>
  </si>
  <si>
    <t>資格</t>
  </si>
  <si>
    <t>※年度を超えての申請不可｡最長12ヶ月｡</t>
  </si>
  <si>
    <t>通勤交通費</t>
  </si>
  <si>
    <t>メール
アドレス</t>
  </si>
  <si>
    <t>※学外者は必ず記入</t>
  </si>
  <si>
    <t>Waseda-netアドレス ・ その他（　　　　　　　　　　　　　　　　　　　　　　　）</t>
  </si>
  <si>
    <t>予算(人件費)</t>
  </si>
  <si>
    <t>予算(交通費)</t>
  </si>
  <si>
    <t>※交通費は人件費と同じ場合省略可能。配付先を登録していないときは記入不要。</t>
  </si>
  <si>
    <t>研究資金コード</t>
  </si>
  <si>
    <t>研究課題番号</t>
  </si>
  <si>
    <t>研推部長</t>
  </si>
  <si>
    <r>
      <t xml:space="preserve">勤務曜日・時間
</t>
    </r>
    <r>
      <rPr>
        <sz val="7"/>
        <rFont val="ＭＳ Ｐゴシック"/>
        <family val="3"/>
      </rPr>
      <t>※勤務時間が10分
　単位となるように
　記入
※連続して勤務が
　6時間を超える
　場合は､勤務の
　途中に1時間以上
　の休憩が必要
※原則大学暦の
　休日は休み</t>
    </r>
  </si>
  <si>
    <t>　　　　     　　  　＠　　　　　</t>
  </si>
  <si>
    <t>研究補助者</t>
  </si>
  <si>
    <t>（時給）　　　　　　円</t>
  </si>
  <si>
    <t>基準：900(下限)～1,200円(その他上限)、1,500円(修士課程学生相当上限)、　2000円(博士後期学生相当上限)、3000円(研究助手相当上限)</t>
  </si>
  <si>
    <t>有・無
　　・不要</t>
  </si>
  <si>
    <t>※有の場合：右欄に期限を記入
　 無の場合：取得まで就業不可
※本学在学生は業務内容により不要　</t>
  </si>
  <si>
    <t>※在学生は週20時間未満で
　設定すること。他の契約と
　兼務している場合は合計で
　週20時間未満となるよう設
　定。学外者は週27時間以下｡</t>
  </si>
  <si>
    <r>
      <t>学部・修士・博士
　　　　　　</t>
    </r>
    <r>
      <rPr>
        <sz val="10"/>
        <rFont val="ＭＳ Ｐ明朝"/>
        <family val="1"/>
      </rPr>
      <t>　　　　　　　　　年</t>
    </r>
  </si>
  <si>
    <r>
      <t>※本学在学生は</t>
    </r>
    <r>
      <rPr>
        <u val="single"/>
        <sz val="9"/>
        <rFont val="ＭＳ Ｐゴシック"/>
        <family val="3"/>
      </rPr>
      <t xml:space="preserve">勤務開始日の
</t>
    </r>
    <r>
      <rPr>
        <sz val="9"/>
        <rFont val="ＭＳ Ｐゴシック"/>
        <family val="3"/>
      </rPr>
      <t>　学年を必ず記入</t>
    </r>
  </si>
  <si>
    <t>-</t>
  </si>
  <si>
    <t>氏名（２）※任意</t>
  </si>
  <si>
    <t>時給 教務補助：□学部生９００円、□院生１，１００円、□教育補助２，０００円、□他(　　　　　　円)　 時給額をチェックしてください。</t>
  </si>
  <si>
    <t>　　勤務曜日
　　勤務時間</t>
  </si>
  <si>
    <t>（休憩　　　</t>
  </si>
  <si>
    <t>合計</t>
  </si>
  <si>
    <t>時間</t>
  </si>
  <si>
    <t>※勤務曜日・時間を増減変更する場合は事前に業務監督者から作業従事者に通告し、変更の場合は同じ月内で振替日を指定してください。但、恒常的な勤務曜日・時間の増減変更は「契約条件変更届」が必要です。</t>
  </si>
  <si>
    <t>メールアドレス
※Waseda-netアドレスは○を付ける。その他の場合は記入。</t>
  </si>
  <si>
    <t>何らかの事情で上記予算が入金されなかった場合は､支出額は箇所が負担することを申し添えます｡</t>
  </si>
  <si>
    <t>※箇所長とは､
　学部長、研究
　科長､研究所
　長、センター
　長等を指す。</t>
  </si>
  <si>
    <t>※箇所受付印は日付のあるものを押印</t>
  </si>
  <si>
    <t>（時給）　　　　　　</t>
  </si>
  <si>
    <t>①</t>
  </si>
  <si>
    <t>②</t>
  </si>
  <si>
    <t>③</t>
  </si>
  <si>
    <t>　　　　　月　　　　日　～　　　　　月　　　　日</t>
  </si>
  <si>
    <t>　　　　　月　　　　日 ～　　　　月　　　　日</t>
  </si>
  <si>
    <r>
      <t>※勤務時間が10分単位となるように記入。※連続して勤務が6時間を超える場合は､勤務の途中に1時間以上の休憩が必要。※原則大学暦の休日は休み。※</t>
    </r>
    <r>
      <rPr>
        <b/>
        <u val="single"/>
        <sz val="7.5"/>
        <rFont val="ＭＳ Ｐゴシック"/>
        <family val="3"/>
      </rPr>
      <t>在学生は週20時間未満</t>
    </r>
    <r>
      <rPr>
        <sz val="7.5"/>
        <rFont val="ＭＳ Ｐゴシック"/>
        <family val="3"/>
      </rPr>
      <t>で設定すること。他の契約と兼務している場合は</t>
    </r>
    <r>
      <rPr>
        <b/>
        <u val="single"/>
        <sz val="7.5"/>
        <rFont val="ＭＳ Ｐゴシック"/>
        <family val="3"/>
      </rPr>
      <t>合計で週20時間未満</t>
    </r>
    <r>
      <rPr>
        <sz val="7.5"/>
        <rFont val="ＭＳ Ｐゴシック"/>
        <family val="3"/>
      </rPr>
      <t>となるよう設定。学外者は</t>
    </r>
    <r>
      <rPr>
        <b/>
        <u val="single"/>
        <sz val="7.5"/>
        <rFont val="ＭＳ Ｐゴシック"/>
        <family val="3"/>
      </rPr>
      <t>週27時間以下</t>
    </r>
    <r>
      <rPr>
        <u val="single"/>
        <sz val="7.5"/>
        <rFont val="ＭＳ Ｐゴシック"/>
        <family val="3"/>
      </rPr>
      <t>。隔週は1/2で合計。</t>
    </r>
  </si>
  <si>
    <t>個人番号　□変更のため未定(ﾚﾁｪｯｸ）</t>
  </si>
  <si>
    <r>
      <t>学部・修士・博士
　　　　　　</t>
    </r>
    <r>
      <rPr>
        <sz val="10"/>
        <rFont val="ＭＳ Ｐ明朝"/>
        <family val="1"/>
      </rPr>
      <t>　　　　　　　　　年</t>
    </r>
  </si>
  <si>
    <r>
      <t>※本学在学生は</t>
    </r>
    <r>
      <rPr>
        <u val="single"/>
        <sz val="9"/>
        <rFont val="ＭＳ Ｐゴシック"/>
        <family val="3"/>
      </rPr>
      <t xml:space="preserve">勤務開始日の
</t>
    </r>
    <r>
      <rPr>
        <sz val="9"/>
        <rFont val="ＭＳ Ｐゴシック"/>
        <family val="3"/>
      </rPr>
      <t>　学年を必ず記入</t>
    </r>
  </si>
  <si>
    <t>-</t>
  </si>
  <si>
    <t>-</t>
  </si>
  <si>
    <t>※勤務曜日・時間を変更する場合は事前に業務監督者から作業従事者に通告してください。但、恒常的な勤務曜日・時間の変更は「契約条件変更届」が必要
　です。なお、賃金は契約期間内の実働時間に基づき支払われます。
※当該科目が開講されない場合は、契約が成立しないことがあります。</t>
  </si>
  <si>
    <r>
      <t>上記の勤務条件を確認しました(学内の</t>
    </r>
    <r>
      <rPr>
        <b/>
        <u val="single"/>
        <sz val="9"/>
        <rFont val="ＭＳ Ｐゴシック"/>
        <family val="3"/>
      </rPr>
      <t>他契約との曜日･時間の重複がない</t>
    </r>
    <r>
      <rPr>
        <sz val="9"/>
        <rFont val="ＭＳ Ｐゴシック"/>
        <family val="3"/>
      </rPr>
      <t>ことも確認しました)。
学籍データ、学外者登録データの情報を雇用管理に使用することに同意します。</t>
    </r>
  </si>
  <si>
    <t>契約更新期限</t>
  </si>
  <si>
    <r>
      <t>学部・修士・博士
　　　　　　</t>
    </r>
    <r>
      <rPr>
        <sz val="10"/>
        <rFont val="ＭＳ Ｐ明朝"/>
        <family val="1"/>
      </rPr>
      <t>　　　　　　　　　年</t>
    </r>
  </si>
  <si>
    <r>
      <t>※本学在学生は</t>
    </r>
    <r>
      <rPr>
        <u val="single"/>
        <sz val="9"/>
        <rFont val="ＭＳ Ｐゴシック"/>
        <family val="3"/>
      </rPr>
      <t xml:space="preserve">勤務開始日の
</t>
    </r>
    <r>
      <rPr>
        <sz val="9"/>
        <rFont val="ＭＳ Ｐゴシック"/>
        <family val="3"/>
      </rPr>
      <t>　学年を必ず記入</t>
    </r>
  </si>
  <si>
    <t>-</t>
  </si>
  <si>
    <t>Waseda-netアドレス ・ その他（　　　　　　　　　　　　　　　　　　　　　　　）</t>
  </si>
  <si>
    <t>メールアドレス</t>
  </si>
  <si>
    <t>□教務補助に本学正規学生以外を嘱任する場合：
　　例外的雇用申請書（様式１１）・履歴書を教務課へ提出済。
□大学院研究科において教務補助に修士課程・専門職学位課程の
　　正規学生（専門職大学院における当該研究科修了生も含）を嘱任
　　する場合：嘱任箇所において「特段の事情」があることを個別に確
　　認・承認済。　←箇所担当者が確認後、□にﾚを入れてください。</t>
  </si>
  <si>
    <t>※研究資金等の都合により、同一の契約内容が継続できない場合、その期限を記入してください。</t>
  </si>
  <si>
    <r>
      <t xml:space="preserve">
 在留資格等</t>
    </r>
    <r>
      <rPr>
        <sz val="5"/>
        <rFont val="ＭＳ 明朝"/>
        <family val="1"/>
      </rPr>
      <t xml:space="preserve">
</t>
    </r>
    <r>
      <rPr>
        <sz val="8"/>
        <rFont val="ＭＳ 明朝"/>
        <family val="1"/>
      </rPr>
      <t>※日本国籍
　以外の方は
　必ず記入</t>
    </r>
    <r>
      <rPr>
        <sz val="9"/>
        <rFont val="ＭＳ 明朝"/>
        <family val="1"/>
      </rPr>
      <t xml:space="preserve">
</t>
    </r>
  </si>
  <si>
    <r>
      <t>□①と同じ　□②と同じ</t>
    </r>
    <r>
      <rPr>
        <sz val="9"/>
        <rFont val="ＭＳ Ｐゴシック"/>
        <family val="3"/>
      </rPr>
      <t xml:space="preserve">
　　　　　　※①、②と同じ場合はチェック</t>
    </r>
  </si>
  <si>
    <r>
      <t>□①と同じ
　　</t>
    </r>
    <r>
      <rPr>
        <sz val="9"/>
        <rFont val="ＭＳ Ｐゴシック"/>
        <family val="3"/>
      </rPr>
      <t>　　　　　　　　※①と同じ場合はチェック</t>
    </r>
  </si>
  <si>
    <r>
      <t>＊開始終了月日はすべて記入してください。1日の場合は同日を入れてください。</t>
    </r>
    <r>
      <rPr>
        <sz val="10"/>
        <color indexed="12"/>
        <rFont val="ＭＳ Ｐゴシック"/>
        <family val="3"/>
      </rPr>
      <t>：開始月、開始日、終了月、終了日のいずれかが空欄の場合、表示。</t>
    </r>
    <r>
      <rPr>
        <sz val="10"/>
        <color indexed="10"/>
        <rFont val="ＭＳ Ｐゴシック"/>
        <family val="3"/>
      </rPr>
      <t xml:space="preserve">
勤務開始・終了日を確認してください。開始・終了が前後していたり、年度をまたいでいませんか。</t>
    </r>
    <r>
      <rPr>
        <sz val="10"/>
        <color indexed="12"/>
        <rFont val="ＭＳ Ｐゴシック"/>
        <family val="3"/>
      </rPr>
      <t>：開始月日が前後しているか、年度をまたぐ場合、表示。</t>
    </r>
    <r>
      <rPr>
        <sz val="10"/>
        <color indexed="10"/>
        <rFont val="ＭＳ Ｐゴシック"/>
        <family val="3"/>
      </rPr>
      <t xml:space="preserve">
＊勤務期間が6ヶ月以上です！6ヶ月未満で設定してください。ちょうど6ヶ月も不可です。（RAと研究補助者を除く）</t>
    </r>
    <r>
      <rPr>
        <sz val="10"/>
        <color indexed="12"/>
        <rFont val="ＭＳ Ｐゴシック"/>
        <family val="3"/>
      </rPr>
      <t>：TAか臨時職員で、開始から終了まで6ヶ月以上の場合、表示。</t>
    </r>
  </si>
  <si>
    <r>
      <t>＊配付先種別と配付先番号は両方入力してください。</t>
    </r>
    <r>
      <rPr>
        <sz val="10"/>
        <color indexed="12"/>
        <rFont val="ＭＳ Ｐゴシック"/>
        <family val="3"/>
      </rPr>
      <t>：-の前後いずれか片方のみ入力した場合に表示。</t>
    </r>
  </si>
  <si>
    <t>研究資金名称：　　科研費（研究種目名：　　　　　　　　　　）　・Ｇ－ＣＯＥ　・　その他（資金名称：　　　　　　　　　　　　　　　　　）</t>
  </si>
  <si>
    <t>研究課題名：</t>
  </si>
  <si>
    <t>研究費名称
研究課題</t>
  </si>
  <si>
    <t>有・無</t>
  </si>
  <si>
    <t>個人番号　□変更のため未定(ﾚﾁｪｯｸ）</t>
  </si>
  <si>
    <t>　　　　     　　  　＠　　　　　</t>
  </si>
  <si>
    <t>研究資金名称：　　科研費（研究種目名：　　　　　　　　　　）　・Ｇ－ＣＯＥ　・　その他（資金名称：　　　　　　　　　　　　　　　　　）</t>
  </si>
  <si>
    <r>
      <t>＊給与単価が空欄です！時給額をご記入ください。（TA・RAを除く）</t>
    </r>
    <r>
      <rPr>
        <sz val="10"/>
        <color indexed="12"/>
        <rFont val="ＭＳ Ｐゴシック"/>
        <family val="3"/>
      </rPr>
      <t>：開始月を入力した場合*で、給与単価が空欄の場合、表示。</t>
    </r>
  </si>
  <si>
    <r>
      <t>＊科目名が空欄です！科目名をご記入ください。(RAと研究補助者：＊研究課題名が空欄です！研究課題名をご記入ください。)</t>
    </r>
    <r>
      <rPr>
        <sz val="10"/>
        <color indexed="12"/>
        <rFont val="ＭＳ Ｐゴシック"/>
        <family val="3"/>
      </rPr>
      <t>：開始月を入力した場合※で、科目名・研究課題名が空欄の場合、表示。</t>
    </r>
  </si>
  <si>
    <r>
      <t>＊業務内容が空欄です！業務内容をご記入ください(TAを除く)。</t>
    </r>
    <r>
      <rPr>
        <sz val="10"/>
        <color indexed="12"/>
        <rFont val="ＭＳ Ｐゴシック"/>
        <family val="3"/>
      </rPr>
      <t>：開始月を入力した場合※で、業務内容が空欄の場合、表示。TAは選択式のため、表示されない。</t>
    </r>
  </si>
  <si>
    <r>
      <t>＊予算コードが空欄です！箇所-機能-科目をご記入ください。</t>
    </r>
    <r>
      <rPr>
        <sz val="10"/>
        <color indexed="12"/>
        <rFont val="ＭＳ Ｐゴシック"/>
        <family val="3"/>
      </rPr>
      <t>：開始月を入力した場合※で、予算箇所・機能・科目のいずれかが空欄の場合、表示。</t>
    </r>
  </si>
  <si>
    <t>※開始月を入力した場合：研究補助者3分割と臨時職員3分割は業務管理者名を入力した場合と読み替えてください。</t>
  </si>
  <si>
    <t>勤務時間(休憩除)</t>
  </si>
  <si>
    <t>休憩時間</t>
  </si>
  <si>
    <t>①</t>
  </si>
  <si>
    <t>②</t>
  </si>
  <si>
    <t>③</t>
  </si>
  <si>
    <t>■2013年度 早稲田大学研究補助者雇用申請書</t>
  </si>
  <si>
    <t>集計コード
1</t>
  </si>
  <si>
    <t>集計コード
2</t>
  </si>
  <si>
    <t>集計コード
3</t>
  </si>
  <si>
    <t>K</t>
  </si>
  <si>
    <r>
      <t xml:space="preserve">無　　 ・ 有
　　（日額　　　　　円、月額　　　　　　円)
</t>
    </r>
    <r>
      <rPr>
        <b/>
        <sz val="8"/>
        <rFont val="ＭＳ Ｐ明朝"/>
        <family val="1"/>
      </rPr>
      <t>※原則交通費の支払はできない。</t>
    </r>
  </si>
  <si>
    <t>（　　／　　）</t>
  </si>
  <si>
    <t>【様式03-TA】</t>
  </si>
  <si>
    <t>【様式03-RS】</t>
  </si>
  <si>
    <r>
      <t>無　　 ・ 有
　　　　　（日額　　　　　円、月額　　　　　　円)
　　　　　　　</t>
    </r>
    <r>
      <rPr>
        <b/>
        <sz val="8"/>
        <rFont val="ＭＳ Ｐ明朝"/>
        <family val="1"/>
      </rPr>
      <t>※原則交通費の支払はできない。</t>
    </r>
  </si>
  <si>
    <t>【様式031-RS】</t>
  </si>
  <si>
    <r>
      <t xml:space="preserve">業務内容
</t>
    </r>
    <r>
      <rPr>
        <sz val="7"/>
        <rFont val="ＭＳ Ｐゴシック"/>
        <family val="3"/>
      </rPr>
      <t>※□にレをつけるか
その他に記入。</t>
    </r>
  </si>
  <si>
    <t>□授業準備（教材印刷等）、□出欠確認、□授業使用機器の操作補助、□試験・レポート・課題回収・整理、□実験実習補助、□学生・教員との連絡仲介、□PCルーム等の運営補助、□試験監督補助【院生のみ】、□論文・レポート作成に関する助言【院生のみ】、
□その他（　　　　　　　　　　　　　　　　　　　　　　　　　　　　　　　　　　　　　　　　　　）※従事する内容をすべて記入してください。</t>
  </si>
  <si>
    <t>・旧個人番号…年・年度にかかわらず、以前に別の番号でTA・RA・研究補助者・臨時職員として勤務していた場合、必ず記入。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</si>
</sst>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
    <numFmt numFmtId="182" formatCode="0_ "/>
  </numFmts>
  <fonts count="6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4"/>
      <name val="ＭＳ ゴシック"/>
      <family val="3"/>
    </font>
    <font>
      <sz val="10"/>
      <name val="ＭＳ ゴシック"/>
      <family val="3"/>
    </font>
    <font>
      <b/>
      <sz val="11"/>
      <name val="ＭＳ Ｐゴシック"/>
      <family val="3"/>
    </font>
    <font>
      <sz val="9"/>
      <name val="ＭＳ ゴシック"/>
      <family val="3"/>
    </font>
    <font>
      <sz val="11"/>
      <name val="ＭＳ ゴシック"/>
      <family val="3"/>
    </font>
    <font>
      <sz val="11"/>
      <name val="ＭＳ Ｐ明朝"/>
      <family val="1"/>
    </font>
    <font>
      <sz val="9"/>
      <name val="ＭＳ Ｐ明朝"/>
      <family val="1"/>
    </font>
    <font>
      <sz val="9"/>
      <name val="ＭＳ Ｐゴシック"/>
      <family val="3"/>
    </font>
    <font>
      <b/>
      <sz val="10"/>
      <name val="ＭＳ Ｐ明朝"/>
      <family val="1"/>
    </font>
    <font>
      <b/>
      <sz val="9"/>
      <name val="ＭＳ Ｐ明朝"/>
      <family val="1"/>
    </font>
    <font>
      <sz val="8"/>
      <name val="ＭＳ Ｐゴシック"/>
      <family val="3"/>
    </font>
    <font>
      <sz val="12"/>
      <name val="ＭＳ Ｐ明朝"/>
      <family val="1"/>
    </font>
    <font>
      <sz val="9"/>
      <name val="ＭＳ 明朝"/>
      <family val="1"/>
    </font>
    <font>
      <sz val="7"/>
      <name val="ＭＳ Ｐゴシック"/>
      <family val="3"/>
    </font>
    <font>
      <sz val="10"/>
      <name val="ＭＳ Ｐ明朝"/>
      <family val="1"/>
    </font>
    <font>
      <b/>
      <u val="single"/>
      <sz val="9"/>
      <name val="ＭＳ Ｐゴシック"/>
      <family val="3"/>
    </font>
    <font>
      <sz val="8"/>
      <name val="ＭＳ Ｐ明朝"/>
      <family val="1"/>
    </font>
    <font>
      <u val="single"/>
      <sz val="9"/>
      <name val="ＭＳ Ｐゴシック"/>
      <family val="3"/>
    </font>
    <font>
      <sz val="9"/>
      <color indexed="10"/>
      <name val="ＭＳ Ｐ明朝"/>
      <family val="1"/>
    </font>
    <font>
      <u val="single"/>
      <sz val="8"/>
      <name val="ＭＳ Ｐゴシック"/>
      <family val="3"/>
    </font>
    <font>
      <sz val="9"/>
      <color indexed="10"/>
      <name val="ＭＳ Ｐゴシック"/>
      <family val="3"/>
    </font>
    <font>
      <sz val="8.5"/>
      <name val="ＭＳ Ｐゴシック"/>
      <family val="3"/>
    </font>
    <font>
      <sz val="12"/>
      <name val="ＭＳ ゴシック"/>
      <family val="3"/>
    </font>
    <font>
      <b/>
      <sz val="8"/>
      <name val="ＭＳ Ｐ明朝"/>
      <family val="1"/>
    </font>
    <font>
      <sz val="7.5"/>
      <name val="ＭＳ Ｐゴシック"/>
      <family val="3"/>
    </font>
    <font>
      <sz val="10"/>
      <name val="ＭＳ Ｐゴシック"/>
      <family val="3"/>
    </font>
    <font>
      <sz val="8"/>
      <color indexed="10"/>
      <name val="ＭＳ Ｐゴシック"/>
      <family val="3"/>
    </font>
    <font>
      <sz val="9"/>
      <color indexed="9"/>
      <name val="ＭＳ Ｐゴシック"/>
      <family val="3"/>
    </font>
    <font>
      <b/>
      <u val="single"/>
      <sz val="7.5"/>
      <name val="ＭＳ Ｐゴシック"/>
      <family val="3"/>
    </font>
    <font>
      <u val="single"/>
      <sz val="7.5"/>
      <name val="ＭＳ Ｐゴシック"/>
      <family val="3"/>
    </font>
    <font>
      <sz val="6"/>
      <color indexed="10"/>
      <name val="ＭＳ Ｐゴシック"/>
      <family val="3"/>
    </font>
    <font>
      <sz val="12"/>
      <color indexed="10"/>
      <name val="ＭＳ ゴシック"/>
      <family val="3"/>
    </font>
    <font>
      <sz val="11"/>
      <color indexed="10"/>
      <name val="ＭＳ Ｐ明朝"/>
      <family val="1"/>
    </font>
    <font>
      <sz val="5"/>
      <name val="ＭＳ 明朝"/>
      <family val="1"/>
    </font>
    <font>
      <sz val="8"/>
      <name val="ＭＳ 明朝"/>
      <family val="1"/>
    </font>
    <font>
      <sz val="10"/>
      <color indexed="10"/>
      <name val="ＭＳ Ｐゴシック"/>
      <family val="3"/>
    </font>
    <font>
      <sz val="10"/>
      <color indexed="12"/>
      <name val="ＭＳ Ｐゴシック"/>
      <family val="3"/>
    </font>
    <font>
      <sz val="6"/>
      <color indexed="10"/>
      <name val="ＭＳ Ｐ明朝"/>
      <family val="1"/>
    </font>
    <font>
      <sz val="6"/>
      <color indexed="12"/>
      <name val="ＭＳ Ｐ明朝"/>
      <family val="1"/>
    </font>
    <font>
      <sz val="9"/>
      <color indexed="12"/>
      <name val="ＭＳ Ｐゴシック"/>
      <family val="3"/>
    </font>
    <font>
      <sz val="6"/>
      <name val="ＭＳ Ｐ明朝"/>
      <family val="1"/>
    </font>
    <font>
      <b/>
      <sz val="10"/>
      <color indexed="8"/>
      <name val="ＭＳ Ｐゴシック"/>
      <family val="3"/>
    </font>
    <font>
      <sz val="10"/>
      <color indexed="8"/>
      <name val="ＭＳ Ｐゴシック"/>
      <family val="3"/>
    </font>
    <font>
      <sz val="9"/>
      <color indexed="8"/>
      <name val="ＭＳ Ｐゴシック"/>
      <family val="3"/>
    </font>
    <font>
      <b/>
      <u val="single"/>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style="hair"/>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style="thin"/>
      <bottom style="thin"/>
    </border>
    <border>
      <left>
        <color indexed="63"/>
      </left>
      <right>
        <color indexed="63"/>
      </right>
      <top>
        <color indexed="63"/>
      </top>
      <bottom style="hair"/>
    </border>
    <border>
      <left style="thin"/>
      <right>
        <color indexed="63"/>
      </right>
      <top style="hair"/>
      <bottom style="thin"/>
    </border>
    <border>
      <left style="hair"/>
      <right style="hair"/>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hair"/>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medium"/>
      <bottom>
        <color indexed="63"/>
      </bottom>
    </border>
    <border>
      <left style="hair"/>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hair"/>
      <top style="hair"/>
      <bottom style="hair"/>
    </border>
    <border>
      <left style="thin"/>
      <right>
        <color indexed="63"/>
      </right>
      <top style="thin"/>
      <bottom style="thin"/>
    </border>
    <border>
      <left>
        <color indexed="63"/>
      </left>
      <right style="hair"/>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hair"/>
      <top style="medium"/>
      <bottom style="thin"/>
    </border>
    <border>
      <left style="hair"/>
      <right>
        <color indexed="63"/>
      </right>
      <top style="medium"/>
      <bottom style="thin"/>
    </border>
    <border>
      <left style="thin"/>
      <right>
        <color indexed="63"/>
      </right>
      <top style="thin"/>
      <bottom>
        <color indexed="63"/>
      </bottom>
    </border>
    <border>
      <left>
        <color indexed="63"/>
      </left>
      <right style="hair"/>
      <top style="thin"/>
      <bottom style="medium"/>
    </border>
    <border>
      <left style="hair"/>
      <right>
        <color indexed="63"/>
      </right>
      <top style="thin"/>
      <bottom style="medium"/>
    </border>
    <border>
      <left style="hair"/>
      <right>
        <color indexed="63"/>
      </right>
      <top style="thin"/>
      <bottom>
        <color indexed="63"/>
      </bottom>
    </border>
    <border>
      <left style="hair"/>
      <right>
        <color indexed="63"/>
      </right>
      <top style="thin"/>
      <bottom style="thin"/>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thin"/>
    </border>
    <border>
      <left style="thin"/>
      <right>
        <color indexed="63"/>
      </right>
      <top style="thin"/>
      <bottom style="hair"/>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hair"/>
      <right style="dashed"/>
      <top style="thin"/>
      <bottom style="thin"/>
    </border>
    <border>
      <left style="dashed"/>
      <right style="dashed"/>
      <top style="thin"/>
      <bottom style="thin"/>
    </border>
    <border>
      <left style="dashed"/>
      <right style="thin"/>
      <top style="thin"/>
      <bottom style="thin"/>
    </border>
    <border>
      <left style="thin"/>
      <right>
        <color indexed="63"/>
      </right>
      <top>
        <color indexed="63"/>
      </top>
      <bottom style="hair"/>
    </border>
    <border>
      <left style="thin"/>
      <right style="thin"/>
      <top style="thin"/>
      <bottom>
        <color indexed="63"/>
      </bottom>
    </border>
    <border>
      <left>
        <color indexed="63"/>
      </left>
      <right style="hair"/>
      <top style="thin"/>
      <bottom style="hair"/>
    </border>
    <border>
      <left>
        <color indexed="63"/>
      </left>
      <right style="thin"/>
      <top style="hair"/>
      <bottom style="thin"/>
    </border>
    <border>
      <left>
        <color indexed="63"/>
      </left>
      <right style="thin"/>
      <top style="thin"/>
      <bottom style="hair"/>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hair"/>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4" borderId="0" applyNumberFormat="0" applyBorder="0" applyAlignment="0" applyProtection="0"/>
  </cellStyleXfs>
  <cellXfs count="697">
    <xf numFmtId="0" fontId="0" fillId="0" borderId="0" xfId="0" applyAlignment="1">
      <alignment/>
    </xf>
    <xf numFmtId="0" fontId="21" fillId="0" borderId="0" xfId="0" applyFont="1" applyAlignment="1">
      <alignment/>
    </xf>
    <xf numFmtId="0" fontId="21" fillId="0" borderId="0" xfId="0" applyFont="1" applyAlignment="1">
      <alignment vertical="center"/>
    </xf>
    <xf numFmtId="0" fontId="0" fillId="0" borderId="0" xfId="0" applyAlignment="1">
      <alignment vertical="center"/>
    </xf>
    <xf numFmtId="0" fontId="22" fillId="0" borderId="0" xfId="0" applyFont="1" applyAlignment="1">
      <alignment vertical="center"/>
    </xf>
    <xf numFmtId="0" fontId="23" fillId="0" borderId="0" xfId="0" applyFont="1" applyAlignment="1">
      <alignment vertical="center"/>
    </xf>
    <xf numFmtId="0" fontId="26" fillId="0" borderId="10" xfId="0" applyFont="1" applyBorder="1" applyAlignment="1">
      <alignment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0" fillId="0" borderId="0" xfId="0" applyAlignment="1">
      <alignment wrapText="1"/>
    </xf>
    <xf numFmtId="0" fontId="28" fillId="0" borderId="0" xfId="0" applyFont="1" applyAlignment="1">
      <alignment/>
    </xf>
    <xf numFmtId="14" fontId="3" fillId="0" borderId="0" xfId="0" applyNumberFormat="1" applyFont="1" applyAlignment="1">
      <alignment/>
    </xf>
    <xf numFmtId="0" fontId="3" fillId="0" borderId="0" xfId="0" applyFont="1" applyAlignment="1">
      <alignment/>
    </xf>
    <xf numFmtId="0" fontId="27" fillId="0" borderId="12" xfId="0" applyFont="1" applyBorder="1" applyAlignment="1">
      <alignment vertical="center"/>
    </xf>
    <xf numFmtId="0" fontId="11" fillId="0" borderId="0" xfId="0" applyFont="1" applyAlignment="1">
      <alignment/>
    </xf>
    <xf numFmtId="14" fontId="0" fillId="0" borderId="0" xfId="0" applyNumberFormat="1" applyAlignment="1">
      <alignment/>
    </xf>
    <xf numFmtId="0" fontId="0" fillId="0" borderId="13" xfId="0" applyBorder="1" applyAlignment="1">
      <alignment horizontal="right"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27" fillId="0" borderId="0" xfId="0" applyFont="1" applyAlignment="1">
      <alignment vertical="center"/>
    </xf>
    <xf numFmtId="0" fontId="35" fillId="0" borderId="16" xfId="0" applyFont="1" applyBorder="1" applyAlignment="1">
      <alignment horizontal="center" vertical="center"/>
    </xf>
    <xf numFmtId="0" fontId="25" fillId="0" borderId="0" xfId="0" applyFont="1" applyAlignment="1" quotePrefix="1">
      <alignment vertical="center"/>
    </xf>
    <xf numFmtId="0" fontId="26" fillId="0" borderId="0" xfId="0" applyFont="1" applyAlignment="1" quotePrefix="1">
      <alignment vertical="center"/>
    </xf>
    <xf numFmtId="0" fontId="0" fillId="0" borderId="17" xfId="0" applyBorder="1" applyAlignment="1">
      <alignment wrapText="1"/>
    </xf>
    <xf numFmtId="0" fontId="27" fillId="0" borderId="18" xfId="0" applyFont="1" applyBorder="1" applyAlignment="1">
      <alignment vertical="center"/>
    </xf>
    <xf numFmtId="0" fontId="27" fillId="0" borderId="19" xfId="0" applyFont="1" applyBorder="1" applyAlignment="1">
      <alignment vertical="center"/>
    </xf>
    <xf numFmtId="0" fontId="27" fillId="0" borderId="20" xfId="0" applyFont="1" applyBorder="1" applyAlignment="1">
      <alignment vertical="center"/>
    </xf>
    <xf numFmtId="0" fontId="39" fillId="0" borderId="0" xfId="0" applyFont="1" applyAlignment="1">
      <alignment horizontal="center" vertical="center"/>
    </xf>
    <xf numFmtId="0" fontId="0" fillId="0" borderId="0" xfId="0" applyFont="1" applyAlignment="1">
      <alignment/>
    </xf>
    <xf numFmtId="0" fontId="31" fillId="0" borderId="21" xfId="0" applyFont="1" applyBorder="1" applyAlignment="1">
      <alignment vertical="center"/>
    </xf>
    <xf numFmtId="0" fontId="31" fillId="0" borderId="0" xfId="0" applyFont="1" applyBorder="1" applyAlignment="1">
      <alignment/>
    </xf>
    <xf numFmtId="0" fontId="31" fillId="0" borderId="22" xfId="0" applyFont="1" applyBorder="1" applyAlignment="1">
      <alignment/>
    </xf>
    <xf numFmtId="0" fontId="41" fillId="0" borderId="0" xfId="0" applyFont="1" applyAlignment="1">
      <alignment/>
    </xf>
    <xf numFmtId="0" fontId="27" fillId="0" borderId="0" xfId="0" applyFont="1" applyAlignment="1">
      <alignment/>
    </xf>
    <xf numFmtId="0" fontId="27" fillId="0" borderId="0" xfId="0" applyFont="1" applyAlignment="1">
      <alignment horizontal="center" vertical="center"/>
    </xf>
    <xf numFmtId="0" fontId="27" fillId="0" borderId="17" xfId="0" applyFont="1" applyBorder="1" applyAlignment="1">
      <alignment vertical="center"/>
    </xf>
    <xf numFmtId="0" fontId="0" fillId="0" borderId="0" xfId="0" applyAlignment="1">
      <alignment/>
    </xf>
    <xf numFmtId="0" fontId="25" fillId="0" borderId="23" xfId="0" applyFont="1" applyBorder="1" applyAlignment="1">
      <alignment horizontal="center" vertical="center"/>
    </xf>
    <xf numFmtId="0" fontId="39" fillId="0" borderId="0" xfId="0" applyFont="1" applyAlignment="1">
      <alignment vertical="center"/>
    </xf>
    <xf numFmtId="0" fontId="43" fillId="0" borderId="0" xfId="0" applyFont="1" applyBorder="1" applyAlignment="1">
      <alignment vertical="center"/>
    </xf>
    <xf numFmtId="0" fontId="0" fillId="0" borderId="17" xfId="0" applyFont="1" applyBorder="1" applyAlignment="1">
      <alignment/>
    </xf>
    <xf numFmtId="0" fontId="43" fillId="0" borderId="17" xfId="0" applyFont="1" applyBorder="1" applyAlignment="1">
      <alignment vertical="center"/>
    </xf>
    <xf numFmtId="0" fontId="37" fillId="0" borderId="0" xfId="0" applyFont="1" applyAlignment="1">
      <alignment/>
    </xf>
    <xf numFmtId="0" fontId="27" fillId="0" borderId="0" xfId="0" applyFont="1" applyBorder="1" applyAlignment="1">
      <alignment vertical="center"/>
    </xf>
    <xf numFmtId="0" fontId="28" fillId="0" borderId="0" xfId="0" applyFont="1" applyBorder="1" applyAlignment="1">
      <alignment vertical="center"/>
    </xf>
    <xf numFmtId="0" fontId="35" fillId="0" borderId="24" xfId="0" applyFont="1" applyBorder="1" applyAlignment="1">
      <alignment horizontal="center" vertical="center"/>
    </xf>
    <xf numFmtId="0" fontId="0" fillId="0" borderId="0" xfId="0" applyFont="1" applyBorder="1" applyAlignment="1">
      <alignment/>
    </xf>
    <xf numFmtId="0" fontId="0" fillId="0" borderId="0" xfId="0" applyBorder="1" applyAlignment="1">
      <alignment vertical="center"/>
    </xf>
    <xf numFmtId="14" fontId="11" fillId="0" borderId="0" xfId="0" applyNumberFormat="1" applyFont="1" applyAlignment="1">
      <alignment/>
    </xf>
    <xf numFmtId="0" fontId="27" fillId="0" borderId="16" xfId="0" applyFont="1" applyBorder="1" applyAlignment="1">
      <alignment vertical="center"/>
    </xf>
    <xf numFmtId="0" fontId="0" fillId="0" borderId="0" xfId="0" applyBorder="1" applyAlignment="1">
      <alignment/>
    </xf>
    <xf numFmtId="0" fontId="0" fillId="0" borderId="10" xfId="0" applyFill="1" applyBorder="1" applyAlignment="1">
      <alignment/>
    </xf>
    <xf numFmtId="0" fontId="26" fillId="0" borderId="14" xfId="0" applyFont="1" applyBorder="1" applyAlignment="1">
      <alignment horizontal="center" vertical="center"/>
    </xf>
    <xf numFmtId="0" fontId="26" fillId="0" borderId="16" xfId="0" applyFont="1" applyBorder="1" applyAlignment="1">
      <alignment horizontal="center" vertical="center"/>
    </xf>
    <xf numFmtId="0" fontId="27" fillId="0" borderId="25" xfId="0" applyFont="1" applyBorder="1" applyAlignment="1">
      <alignment vertical="center"/>
    </xf>
    <xf numFmtId="0" fontId="11" fillId="0" borderId="10" xfId="0" applyFont="1" applyBorder="1" applyAlignment="1">
      <alignment/>
    </xf>
    <xf numFmtId="0" fontId="11" fillId="0" borderId="13" xfId="0" applyFont="1" applyBorder="1" applyAlignment="1">
      <alignment/>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7"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27" fillId="0" borderId="26" xfId="0" applyFont="1" applyBorder="1" applyAlignment="1">
      <alignment vertical="center"/>
    </xf>
    <xf numFmtId="0" fontId="27" fillId="0" borderId="0" xfId="0" applyFont="1" applyFill="1" applyBorder="1" applyAlignment="1">
      <alignment horizontal="center" vertical="center"/>
    </xf>
    <xf numFmtId="0" fontId="0" fillId="0" borderId="0" xfId="0" applyFill="1" applyBorder="1" applyAlignment="1">
      <alignment/>
    </xf>
    <xf numFmtId="0" fontId="0" fillId="0" borderId="0" xfId="0" applyFill="1" applyBorder="1" applyAlignment="1">
      <alignment vertical="center"/>
    </xf>
    <xf numFmtId="0" fontId="0" fillId="0" borderId="27" xfId="0" applyFill="1" applyBorder="1" applyAlignment="1">
      <alignment/>
    </xf>
    <xf numFmtId="0" fontId="0" fillId="0" borderId="28" xfId="0" applyFill="1" applyBorder="1" applyAlignment="1">
      <alignment/>
    </xf>
    <xf numFmtId="0" fontId="0" fillId="0" borderId="0" xfId="0" applyFill="1" applyAlignment="1">
      <alignment/>
    </xf>
    <xf numFmtId="0" fontId="47" fillId="0" borderId="0" xfId="0" applyFont="1" applyAlignment="1">
      <alignment wrapText="1"/>
    </xf>
    <xf numFmtId="0" fontId="51" fillId="0" borderId="0" xfId="0" applyFont="1" applyAlignment="1">
      <alignment wrapText="1"/>
    </xf>
    <xf numFmtId="49" fontId="3" fillId="0" borderId="0" xfId="0" applyNumberFormat="1" applyFont="1" applyAlignment="1">
      <alignment/>
    </xf>
    <xf numFmtId="0" fontId="27" fillId="0" borderId="0" xfId="0" applyFont="1" applyBorder="1" applyAlignment="1">
      <alignment vertical="center" shrinkToFit="1"/>
    </xf>
    <xf numFmtId="49" fontId="43" fillId="0" borderId="0" xfId="0" applyNumberFormat="1" applyFont="1" applyBorder="1" applyAlignment="1">
      <alignment horizontal="left" vertical="center"/>
    </xf>
    <xf numFmtId="0" fontId="39" fillId="0" borderId="0" xfId="0" applyFont="1" applyAlignment="1">
      <alignment/>
    </xf>
    <xf numFmtId="14" fontId="48" fillId="0" borderId="0" xfId="0" applyNumberFormat="1" applyFont="1" applyAlignment="1">
      <alignment/>
    </xf>
    <xf numFmtId="0" fontId="41" fillId="0" borderId="0" xfId="0" applyFont="1" applyAlignment="1">
      <alignment/>
    </xf>
    <xf numFmtId="0" fontId="11" fillId="0" borderId="0" xfId="0" applyFont="1" applyAlignment="1">
      <alignment/>
    </xf>
    <xf numFmtId="0" fontId="41" fillId="0" borderId="0" xfId="0" applyFont="1" applyBorder="1" applyAlignment="1">
      <alignment vertical="center"/>
    </xf>
    <xf numFmtId="0" fontId="41" fillId="0" borderId="0" xfId="0" applyFont="1" applyAlignment="1">
      <alignment wrapText="1"/>
    </xf>
    <xf numFmtId="0" fontId="41" fillId="0" borderId="0" xfId="0" applyFont="1" applyAlignment="1">
      <alignment horizontal="center" vertical="center"/>
    </xf>
    <xf numFmtId="0" fontId="41" fillId="0" borderId="0" xfId="0" applyFont="1" applyAlignment="1">
      <alignment vertical="center"/>
    </xf>
    <xf numFmtId="49" fontId="41" fillId="0" borderId="0" xfId="0" applyNumberFormat="1" applyFont="1" applyAlignment="1">
      <alignment/>
    </xf>
    <xf numFmtId="49" fontId="39" fillId="0" borderId="0" xfId="0" applyNumberFormat="1" applyFont="1" applyBorder="1" applyAlignment="1">
      <alignment horizontal="center"/>
    </xf>
    <xf numFmtId="0" fontId="11" fillId="0" borderId="0" xfId="0" applyFont="1" applyBorder="1" applyAlignment="1">
      <alignment/>
    </xf>
    <xf numFmtId="49" fontId="52" fillId="0" borderId="0" xfId="0" applyNumberFormat="1" applyFont="1" applyBorder="1" applyAlignment="1">
      <alignment horizontal="left" vertical="center"/>
    </xf>
    <xf numFmtId="0" fontId="41" fillId="0" borderId="0" xfId="0" applyFont="1" applyBorder="1" applyAlignment="1">
      <alignment horizontal="left"/>
    </xf>
    <xf numFmtId="0" fontId="41" fillId="0" borderId="0" xfId="0" applyFont="1" applyFill="1" applyAlignment="1">
      <alignment/>
    </xf>
    <xf numFmtId="0" fontId="11" fillId="0" borderId="0" xfId="0" applyFont="1" applyBorder="1" applyAlignment="1">
      <alignment horizontal="right" vertical="center"/>
    </xf>
    <xf numFmtId="0" fontId="53" fillId="0" borderId="0" xfId="0" applyFont="1" applyBorder="1" applyAlignment="1">
      <alignment vertical="center" shrinkToFit="1"/>
    </xf>
    <xf numFmtId="0" fontId="39" fillId="0" borderId="0" xfId="0" applyFont="1" applyFill="1" applyAlignment="1">
      <alignment vertical="center"/>
    </xf>
    <xf numFmtId="0" fontId="11" fillId="0" borderId="0" xfId="0" applyFont="1" applyFill="1" applyAlignment="1">
      <alignment/>
    </xf>
    <xf numFmtId="49" fontId="11" fillId="0" borderId="0" xfId="0" applyNumberFormat="1" applyFont="1" applyAlignment="1">
      <alignment/>
    </xf>
    <xf numFmtId="0" fontId="39" fillId="0" borderId="0" xfId="0" applyFont="1" applyAlignment="1">
      <alignment wrapText="1"/>
    </xf>
    <xf numFmtId="0" fontId="11" fillId="0" borderId="0" xfId="0" applyNumberFormat="1" applyFont="1" applyAlignment="1">
      <alignment/>
    </xf>
    <xf numFmtId="0" fontId="0" fillId="0" borderId="0" xfId="0" applyFont="1" applyAlignment="1">
      <alignment/>
    </xf>
    <xf numFmtId="0" fontId="41" fillId="0" borderId="0" xfId="0" applyFont="1" applyAlignment="1" quotePrefix="1">
      <alignment wrapText="1"/>
    </xf>
    <xf numFmtId="0" fontId="56" fillId="0" borderId="0" xfId="0" applyFont="1" applyAlignment="1">
      <alignment vertical="top" wrapText="1"/>
    </xf>
    <xf numFmtId="0" fontId="56" fillId="0" borderId="0" xfId="0" applyFont="1" applyAlignment="1">
      <alignment wrapText="1"/>
    </xf>
    <xf numFmtId="0" fontId="26" fillId="0" borderId="10" xfId="0" applyFont="1" applyBorder="1" applyAlignment="1" applyProtection="1">
      <alignment vertical="center"/>
      <protection locked="0"/>
    </xf>
    <xf numFmtId="0" fontId="27" fillId="0" borderId="18"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27" fillId="0" borderId="16" xfId="0" applyFont="1" applyBorder="1" applyAlignment="1" applyProtection="1">
      <alignment vertical="center"/>
      <protection locked="0"/>
    </xf>
    <xf numFmtId="0" fontId="57" fillId="0" borderId="0" xfId="0" applyFont="1" applyAlignment="1">
      <alignment/>
    </xf>
    <xf numFmtId="0" fontId="58" fillId="0" borderId="0" xfId="0" applyFont="1" applyBorder="1" applyAlignment="1">
      <alignment vertical="center" wrapText="1"/>
    </xf>
    <xf numFmtId="0" fontId="59" fillId="0" borderId="0" xfId="0" applyFont="1" applyBorder="1" applyAlignment="1">
      <alignment vertical="center" wrapText="1"/>
    </xf>
    <xf numFmtId="0" fontId="61" fillId="0" borderId="0" xfId="0" applyFont="1" applyBorder="1" applyAlignment="1">
      <alignment vertical="center" wrapText="1"/>
    </xf>
    <xf numFmtId="0" fontId="60" fillId="0" borderId="21" xfId="0" applyFont="1" applyBorder="1" applyAlignment="1">
      <alignment horizontal="left"/>
    </xf>
    <xf numFmtId="0" fontId="60" fillId="0" borderId="0" xfId="0" applyFont="1" applyBorder="1" applyAlignment="1">
      <alignment horizontal="left"/>
    </xf>
    <xf numFmtId="0" fontId="60" fillId="0" borderId="0" xfId="0" applyFont="1" applyAlignment="1">
      <alignment horizontal="left"/>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49" fontId="52" fillId="0" borderId="0" xfId="0" applyNumberFormat="1" applyFont="1" applyFill="1" applyBorder="1" applyAlignment="1">
      <alignment horizontal="left" vertical="center" wrapText="1"/>
    </xf>
    <xf numFmtId="0" fontId="41" fillId="0" borderId="0" xfId="0" applyFont="1" applyFill="1" applyAlignment="1">
      <alignment vertical="center" wrapText="1"/>
    </xf>
    <xf numFmtId="0" fontId="39" fillId="0" borderId="0" xfId="0" applyFont="1" applyFill="1" applyAlignment="1">
      <alignment vertical="center" wrapText="1"/>
    </xf>
    <xf numFmtId="0" fontId="11" fillId="0" borderId="0" xfId="0" applyFont="1" applyFill="1" applyAlignment="1">
      <alignment wrapText="1"/>
    </xf>
    <xf numFmtId="49" fontId="11" fillId="0" borderId="0" xfId="0" applyNumberFormat="1" applyFont="1" applyFill="1" applyAlignment="1">
      <alignment wrapText="1"/>
    </xf>
    <xf numFmtId="0" fontId="0" fillId="0" borderId="0" xfId="0" applyFill="1" applyAlignment="1">
      <alignment wrapText="1"/>
    </xf>
    <xf numFmtId="0" fontId="35" fillId="0" borderId="18" xfId="0" applyNumberFormat="1" applyFont="1" applyFill="1" applyBorder="1" applyAlignment="1">
      <alignment horizontal="center" vertical="top" readingOrder="1"/>
    </xf>
    <xf numFmtId="0" fontId="35" fillId="0" borderId="19" xfId="0" applyNumberFormat="1" applyFont="1" applyFill="1" applyBorder="1" applyAlignment="1">
      <alignment horizontal="center" vertical="top" readingOrder="1"/>
    </xf>
    <xf numFmtId="0" fontId="46" fillId="0" borderId="20" xfId="0" applyNumberFormat="1" applyFont="1" applyFill="1" applyBorder="1" applyAlignment="1">
      <alignment horizontal="center" vertical="top" readingOrder="1"/>
    </xf>
    <xf numFmtId="0" fontId="46" fillId="0" borderId="33" xfId="0" applyNumberFormat="1" applyFont="1" applyFill="1" applyBorder="1" applyAlignment="1">
      <alignment horizontal="center" vertical="top" readingOrder="1"/>
    </xf>
    <xf numFmtId="0" fontId="46" fillId="0" borderId="19" xfId="0" applyNumberFormat="1" applyFont="1" applyFill="1" applyBorder="1" applyAlignment="1">
      <alignment horizontal="center" vertical="top" readingOrder="1"/>
    </xf>
    <xf numFmtId="0" fontId="35" fillId="0" borderId="20" xfId="0" applyNumberFormat="1" applyFont="1" applyFill="1" applyBorder="1" applyAlignment="1">
      <alignment horizontal="center" vertical="top" readingOrder="1"/>
    </xf>
    <xf numFmtId="0" fontId="27" fillId="7" borderId="34" xfId="0" applyFont="1" applyFill="1" applyBorder="1" applyAlignment="1">
      <alignment vertical="center" wrapText="1"/>
    </xf>
    <xf numFmtId="0" fontId="26" fillId="0" borderId="35" xfId="0" applyFont="1" applyBorder="1" applyAlignment="1">
      <alignment vertical="center" wrapText="1"/>
    </xf>
    <xf numFmtId="0" fontId="26" fillId="0" borderId="36" xfId="0" applyFont="1" applyBorder="1" applyAlignment="1">
      <alignment vertical="center" wrapText="1"/>
    </xf>
    <xf numFmtId="0" fontId="26" fillId="0" borderId="37" xfId="0" applyFont="1" applyBorder="1" applyAlignment="1">
      <alignment vertical="center" wrapText="1"/>
    </xf>
    <xf numFmtId="0" fontId="26" fillId="0" borderId="17" xfId="0" applyFont="1" applyBorder="1" applyAlignment="1">
      <alignment vertical="center" wrapText="1"/>
    </xf>
    <xf numFmtId="0" fontId="26" fillId="0" borderId="38" xfId="0" applyFont="1" applyBorder="1" applyAlignment="1">
      <alignment vertical="center" wrapText="1"/>
    </xf>
    <xf numFmtId="0" fontId="28" fillId="0" borderId="39"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40" xfId="0" applyFont="1" applyBorder="1" applyAlignment="1">
      <alignment horizontal="left" vertical="center"/>
    </xf>
    <xf numFmtId="0" fontId="0" fillId="0" borderId="17" xfId="0" applyFont="1" applyBorder="1" applyAlignment="1">
      <alignment horizontal="left" vertical="center"/>
    </xf>
    <xf numFmtId="0" fontId="0" fillId="0" borderId="38" xfId="0" applyFont="1" applyBorder="1" applyAlignment="1">
      <alignment horizontal="left" vertical="center"/>
    </xf>
    <xf numFmtId="0" fontId="37" fillId="0" borderId="41" xfId="0" applyFont="1" applyBorder="1" applyAlignment="1">
      <alignment horizontal="center" vertical="center" wrapText="1"/>
    </xf>
    <xf numFmtId="0" fontId="37" fillId="0" borderId="42" xfId="0" applyFont="1" applyBorder="1" applyAlignment="1">
      <alignment wrapText="1"/>
    </xf>
    <xf numFmtId="0" fontId="0" fillId="0" borderId="42" xfId="0" applyBorder="1" applyAlignment="1">
      <alignment wrapText="1"/>
    </xf>
    <xf numFmtId="0" fontId="0" fillId="0" borderId="43" xfId="0" applyBorder="1" applyAlignment="1">
      <alignment wrapText="1"/>
    </xf>
    <xf numFmtId="0" fontId="27" fillId="0" borderId="15" xfId="0" applyFont="1" applyBorder="1" applyAlignment="1">
      <alignment vertical="center"/>
    </xf>
    <xf numFmtId="0" fontId="0" fillId="0" borderId="15" xfId="0" applyBorder="1" applyAlignment="1">
      <alignment vertical="center"/>
    </xf>
    <xf numFmtId="0" fontId="0" fillId="0" borderId="44" xfId="0" applyBorder="1" applyAlignment="1">
      <alignment vertical="center"/>
    </xf>
    <xf numFmtId="0" fontId="28" fillId="0" borderId="17" xfId="0" applyFont="1" applyBorder="1" applyAlignment="1">
      <alignment wrapText="1"/>
    </xf>
    <xf numFmtId="0" fontId="0" fillId="0" borderId="17" xfId="0" applyBorder="1" applyAlignment="1">
      <alignment wrapText="1"/>
    </xf>
    <xf numFmtId="0" fontId="28" fillId="0" borderId="17" xfId="0" applyFont="1" applyBorder="1" applyAlignment="1">
      <alignment horizontal="right" wrapText="1"/>
    </xf>
    <xf numFmtId="0" fontId="27" fillId="7" borderId="45" xfId="0" applyFont="1" applyFill="1" applyBorder="1" applyAlignment="1">
      <alignment horizontal="center" vertical="center" wrapText="1"/>
    </xf>
    <xf numFmtId="0" fontId="0" fillId="0" borderId="10" xfId="0" applyFont="1" applyBorder="1" applyAlignment="1">
      <alignment wrapText="1"/>
    </xf>
    <xf numFmtId="0" fontId="0" fillId="0" borderId="13" xfId="0" applyFont="1" applyBorder="1" applyAlignment="1">
      <alignment wrapText="1"/>
    </xf>
    <xf numFmtId="0" fontId="35" fillId="0" borderId="45" xfId="0" applyFont="1" applyBorder="1" applyAlignment="1">
      <alignment horizontal="center" vertical="center"/>
    </xf>
    <xf numFmtId="0" fontId="26" fillId="0" borderId="10" xfId="0" applyFont="1" applyBorder="1" applyAlignment="1">
      <alignment horizontal="center" vertical="center"/>
    </xf>
    <xf numFmtId="0" fontId="0" fillId="0" borderId="10" xfId="0" applyFont="1" applyBorder="1" applyAlignment="1">
      <alignment/>
    </xf>
    <xf numFmtId="0" fontId="0" fillId="0" borderId="46" xfId="0" applyFont="1" applyBorder="1" applyAlignment="1">
      <alignment/>
    </xf>
    <xf numFmtId="0" fontId="31" fillId="0" borderId="40" xfId="0" applyFont="1" applyBorder="1" applyAlignment="1">
      <alignment vertical="center" wrapText="1"/>
    </xf>
    <xf numFmtId="0" fontId="31" fillId="0" borderId="17" xfId="0" applyFont="1" applyBorder="1" applyAlignment="1">
      <alignment vertical="center"/>
    </xf>
    <xf numFmtId="0" fontId="31" fillId="0" borderId="17" xfId="0" applyFont="1" applyBorder="1" applyAlignment="1">
      <alignment/>
    </xf>
    <xf numFmtId="0" fontId="31" fillId="0" borderId="38" xfId="0" applyFont="1" applyBorder="1" applyAlignment="1">
      <alignment/>
    </xf>
    <xf numFmtId="0" fontId="27" fillId="7" borderId="47" xfId="0" applyFont="1" applyFill="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50" xfId="0" applyFont="1" applyBorder="1" applyAlignment="1">
      <alignment horizontal="center" vertical="center"/>
    </xf>
    <xf numFmtId="0" fontId="31" fillId="0" borderId="51" xfId="0" applyFont="1" applyBorder="1" applyAlignment="1">
      <alignment vertical="center" wrapText="1"/>
    </xf>
    <xf numFmtId="0" fontId="31" fillId="0" borderId="48" xfId="0" applyFont="1" applyBorder="1" applyAlignment="1">
      <alignment vertical="center" wrapText="1"/>
    </xf>
    <xf numFmtId="0" fontId="0" fillId="0" borderId="48" xfId="0" applyFont="1" applyBorder="1" applyAlignment="1">
      <alignment vertical="center"/>
    </xf>
    <xf numFmtId="0" fontId="0" fillId="0" borderId="49" xfId="0" applyFont="1" applyBorder="1" applyAlignment="1">
      <alignment vertical="center"/>
    </xf>
    <xf numFmtId="0" fontId="0" fillId="0" borderId="52" xfId="0" applyBorder="1" applyAlignment="1">
      <alignment/>
    </xf>
    <xf numFmtId="0" fontId="0" fillId="0" borderId="27" xfId="0" applyBorder="1" applyAlignment="1">
      <alignment/>
    </xf>
    <xf numFmtId="0" fontId="0" fillId="0" borderId="33" xfId="0" applyBorder="1" applyAlignment="1">
      <alignment/>
    </xf>
    <xf numFmtId="0" fontId="27" fillId="7" borderId="34"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31" fillId="0" borderId="52" xfId="0" applyFont="1" applyBorder="1" applyAlignment="1">
      <alignment vertical="center" wrapText="1"/>
    </xf>
    <xf numFmtId="0" fontId="31" fillId="0" borderId="27" xfId="0" applyFont="1" applyBorder="1" applyAlignment="1">
      <alignment wrapText="1"/>
    </xf>
    <xf numFmtId="0" fontId="31" fillId="0" borderId="0" xfId="0" applyFont="1" applyBorder="1" applyAlignment="1">
      <alignment wrapText="1"/>
    </xf>
    <xf numFmtId="0" fontId="31" fillId="0" borderId="22" xfId="0" applyFont="1" applyBorder="1" applyAlignment="1">
      <alignment wrapText="1"/>
    </xf>
    <xf numFmtId="0" fontId="27" fillId="7" borderId="52" xfId="0" applyFont="1" applyFill="1" applyBorder="1" applyAlignment="1">
      <alignment horizontal="center" vertical="center" wrapText="1"/>
    </xf>
    <xf numFmtId="0" fontId="0" fillId="0" borderId="27" xfId="0" applyFont="1" applyBorder="1" applyAlignment="1">
      <alignment wrapText="1"/>
    </xf>
    <xf numFmtId="0" fontId="26" fillId="0" borderId="41" xfId="0" applyFont="1" applyBorder="1" applyAlignment="1">
      <alignment horizontal="justify" vertical="center"/>
    </xf>
    <xf numFmtId="0" fontId="26" fillId="0" borderId="42" xfId="0" applyFont="1" applyBorder="1" applyAlignment="1">
      <alignment/>
    </xf>
    <xf numFmtId="0" fontId="0" fillId="0" borderId="42" xfId="0" applyBorder="1" applyAlignment="1">
      <alignment/>
    </xf>
    <xf numFmtId="0" fontId="0" fillId="0" borderId="53" xfId="0" applyBorder="1" applyAlignment="1">
      <alignment/>
    </xf>
    <xf numFmtId="0" fontId="31" fillId="0" borderId="54" xfId="0" applyFont="1" applyBorder="1" applyAlignment="1">
      <alignment vertical="center" wrapText="1"/>
    </xf>
    <xf numFmtId="0" fontId="0" fillId="0" borderId="43" xfId="0" applyBorder="1" applyAlignment="1">
      <alignment/>
    </xf>
    <xf numFmtId="0" fontId="0" fillId="0" borderId="27" xfId="0" applyFont="1" applyBorder="1" applyAlignment="1">
      <alignment/>
    </xf>
    <xf numFmtId="0" fontId="0" fillId="0" borderId="28" xfId="0" applyFont="1" applyBorder="1" applyAlignment="1">
      <alignment/>
    </xf>
    <xf numFmtId="0" fontId="35" fillId="0" borderId="41" xfId="0" applyFont="1" applyBorder="1" applyAlignment="1">
      <alignment horizontal="center" vertical="center"/>
    </xf>
    <xf numFmtId="0" fontId="35" fillId="0" borderId="42" xfId="0" applyFont="1" applyBorder="1" applyAlignment="1">
      <alignment horizontal="center" vertical="center"/>
    </xf>
    <xf numFmtId="0" fontId="35" fillId="0" borderId="43" xfId="0" applyFont="1" applyBorder="1" applyAlignment="1">
      <alignment horizontal="center" vertical="center"/>
    </xf>
    <xf numFmtId="0" fontId="27" fillId="7" borderId="52" xfId="0" applyFont="1" applyFill="1" applyBorder="1" applyAlignment="1">
      <alignment horizontal="center" vertical="center"/>
    </xf>
    <xf numFmtId="0" fontId="27" fillId="7" borderId="27" xfId="0" applyFont="1" applyFill="1" applyBorder="1" applyAlignment="1">
      <alignment horizontal="center" vertical="center"/>
    </xf>
    <xf numFmtId="0" fontId="27" fillId="7" borderId="28" xfId="0" applyFont="1" applyFill="1" applyBorder="1" applyAlignment="1">
      <alignment horizontal="center" vertical="center"/>
    </xf>
    <xf numFmtId="0" fontId="27" fillId="0" borderId="34" xfId="0" applyFont="1" applyFill="1" applyBorder="1" applyAlignment="1">
      <alignment horizontal="center" vertical="center" wrapText="1"/>
    </xf>
    <xf numFmtId="0" fontId="0" fillId="0" borderId="35" xfId="0" applyFont="1" applyBorder="1" applyAlignment="1">
      <alignment horizontal="center" vertical="center"/>
    </xf>
    <xf numFmtId="0" fontId="27" fillId="0" borderId="19" xfId="0" applyFont="1" applyFill="1" applyBorder="1" applyAlignment="1">
      <alignment horizontal="center" vertical="center"/>
    </xf>
    <xf numFmtId="0" fontId="0" fillId="0" borderId="19" xfId="0" applyFill="1" applyBorder="1" applyAlignment="1">
      <alignment/>
    </xf>
    <xf numFmtId="0" fontId="27" fillId="0" borderId="55" xfId="0" applyFont="1" applyBorder="1" applyAlignment="1">
      <alignment horizontal="center" vertical="center"/>
    </xf>
    <xf numFmtId="0" fontId="0" fillId="0" borderId="28" xfId="0" applyBorder="1" applyAlignment="1">
      <alignment/>
    </xf>
    <xf numFmtId="0" fontId="27" fillId="0" borderId="10" xfId="0" applyFont="1" applyBorder="1" applyAlignment="1">
      <alignment wrapText="1"/>
    </xf>
    <xf numFmtId="0" fontId="27" fillId="0" borderId="13" xfId="0" applyFont="1" applyBorder="1" applyAlignment="1">
      <alignment wrapText="1"/>
    </xf>
    <xf numFmtId="0" fontId="33" fillId="0" borderId="45" xfId="0" applyFont="1" applyBorder="1" applyAlignment="1">
      <alignment horizontal="right" vertical="center" wrapText="1"/>
    </xf>
    <xf numFmtId="0" fontId="33" fillId="0" borderId="10" xfId="0" applyFont="1" applyBorder="1" applyAlignment="1">
      <alignment horizontal="right" vertical="center"/>
    </xf>
    <xf numFmtId="0" fontId="33" fillId="0" borderId="10" xfId="0" applyFont="1" applyBorder="1" applyAlignment="1">
      <alignment horizontal="right"/>
    </xf>
    <xf numFmtId="0" fontId="33" fillId="0" borderId="13" xfId="0" applyFont="1" applyBorder="1" applyAlignment="1">
      <alignment horizontal="right"/>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45" xfId="0" applyFont="1" applyFill="1" applyBorder="1" applyAlignment="1">
      <alignment vertical="center" wrapText="1"/>
    </xf>
    <xf numFmtId="0" fontId="27" fillId="0" borderId="10" xfId="0" applyFont="1" applyFill="1" applyBorder="1" applyAlignment="1">
      <alignment vertical="center" wrapText="1"/>
    </xf>
    <xf numFmtId="0" fontId="0" fillId="0" borderId="10" xfId="0" applyFont="1" applyBorder="1" applyAlignment="1">
      <alignment vertical="center"/>
    </xf>
    <xf numFmtId="0" fontId="0" fillId="0" borderId="10" xfId="0" applyBorder="1" applyAlignment="1">
      <alignment/>
    </xf>
    <xf numFmtId="0" fontId="28" fillId="0" borderId="56" xfId="0" applyFont="1" applyBorder="1" applyAlignment="1">
      <alignment horizontal="left" vertical="center" wrapText="1"/>
    </xf>
    <xf numFmtId="0" fontId="28" fillId="0" borderId="10" xfId="0" applyFont="1" applyBorder="1" applyAlignment="1">
      <alignment horizontal="left" vertical="center" wrapText="1"/>
    </xf>
    <xf numFmtId="0" fontId="28" fillId="0" borderId="10" xfId="0" applyFont="1" applyBorder="1" applyAlignment="1">
      <alignment horizontal="left"/>
    </xf>
    <xf numFmtId="0" fontId="28" fillId="0" borderId="13" xfId="0" applyFont="1" applyBorder="1" applyAlignment="1">
      <alignment horizontal="left"/>
    </xf>
    <xf numFmtId="0" fontId="34" fillId="0" borderId="19" xfId="0" applyFont="1" applyFill="1" applyBorder="1" applyAlignment="1">
      <alignment wrapText="1"/>
    </xf>
    <xf numFmtId="0" fontId="0" fillId="0" borderId="20" xfId="0" applyFill="1" applyBorder="1" applyAlignment="1">
      <alignment/>
    </xf>
    <xf numFmtId="0" fontId="0" fillId="0" borderId="27" xfId="0" applyBorder="1" applyAlignment="1">
      <alignment horizontal="center" vertical="center"/>
    </xf>
    <xf numFmtId="0" fontId="0" fillId="0" borderId="28" xfId="0" applyBorder="1" applyAlignment="1">
      <alignment horizontal="center" vertical="center"/>
    </xf>
    <xf numFmtId="0" fontId="27" fillId="7" borderId="45" xfId="0" applyFont="1" applyFill="1"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45" xfId="0" applyBorder="1" applyAlignment="1">
      <alignment/>
    </xf>
    <xf numFmtId="0" fontId="0" fillId="0" borderId="13" xfId="0" applyBorder="1" applyAlignment="1">
      <alignment/>
    </xf>
    <xf numFmtId="0" fontId="27" fillId="0" borderId="18" xfId="0" applyFont="1" applyFill="1" applyBorder="1" applyAlignment="1">
      <alignment vertical="center"/>
    </xf>
    <xf numFmtId="0" fontId="27" fillId="0" borderId="19" xfId="0" applyFont="1" applyFill="1" applyBorder="1" applyAlignment="1">
      <alignment vertical="center"/>
    </xf>
    <xf numFmtId="0" fontId="0" fillId="0" borderId="19" xfId="0" applyFill="1" applyBorder="1" applyAlignment="1">
      <alignment vertical="center"/>
    </xf>
    <xf numFmtId="0" fontId="31" fillId="0" borderId="56" xfId="0" applyFont="1" applyBorder="1" applyAlignment="1">
      <alignment vertical="center"/>
    </xf>
    <xf numFmtId="0" fontId="25" fillId="0" borderId="17" xfId="0" applyFont="1" applyBorder="1" applyAlignment="1" quotePrefix="1">
      <alignment vertical="center"/>
    </xf>
    <xf numFmtId="0" fontId="0" fillId="0" borderId="17" xfId="0" applyBorder="1" applyAlignment="1">
      <alignment vertical="center"/>
    </xf>
    <xf numFmtId="0" fontId="0" fillId="0" borderId="38" xfId="0" applyBorder="1" applyAlignment="1">
      <alignment vertical="center"/>
    </xf>
    <xf numFmtId="0" fontId="32" fillId="0" borderId="56" xfId="0" applyFont="1" applyBorder="1" applyAlignment="1">
      <alignment horizontal="right" vertical="center"/>
    </xf>
    <xf numFmtId="0" fontId="32" fillId="0" borderId="10" xfId="0" applyFont="1" applyBorder="1" applyAlignment="1">
      <alignment horizontal="right" vertical="center"/>
    </xf>
    <xf numFmtId="0" fontId="0" fillId="0" borderId="46" xfId="0" applyBorder="1" applyAlignment="1">
      <alignment/>
    </xf>
    <xf numFmtId="0" fontId="27" fillId="0" borderId="12" xfId="0" applyFont="1" applyBorder="1" applyAlignment="1">
      <alignment vertical="center"/>
    </xf>
    <xf numFmtId="0" fontId="27" fillId="0" borderId="56" xfId="0" applyFont="1" applyBorder="1" applyAlignment="1">
      <alignment horizontal="center" vertical="center"/>
    </xf>
    <xf numFmtId="0" fontId="27" fillId="7" borderId="45"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13" xfId="0" applyFont="1" applyFill="1" applyBorder="1" applyAlignment="1">
      <alignment horizontal="center" vertical="center"/>
    </xf>
    <xf numFmtId="0" fontId="25" fillId="0" borderId="11" xfId="0" applyFont="1" applyBorder="1" applyAlignment="1">
      <alignment horizontal="center" vertical="center"/>
    </xf>
    <xf numFmtId="0" fontId="0" fillId="0" borderId="12" xfId="0" applyBorder="1" applyAlignment="1">
      <alignment horizontal="center" vertical="center"/>
    </xf>
    <xf numFmtId="0" fontId="25" fillId="0" borderId="12" xfId="0" applyFont="1" applyBorder="1" applyAlignment="1">
      <alignment horizontal="center" vertical="center"/>
    </xf>
    <xf numFmtId="0" fontId="27" fillId="0" borderId="45" xfId="0" applyFont="1" applyFill="1" applyBorder="1" applyAlignment="1">
      <alignment horizontal="center" vertical="center" wrapText="1"/>
    </xf>
    <xf numFmtId="0" fontId="0" fillId="0" borderId="10" xfId="0" applyFont="1" applyBorder="1" applyAlignment="1">
      <alignment horizontal="center" vertical="center"/>
    </xf>
    <xf numFmtId="0" fontId="27" fillId="0" borderId="45"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3" xfId="0" applyBorder="1" applyAlignment="1" applyProtection="1">
      <alignment vertical="center" wrapText="1"/>
      <protection locked="0"/>
    </xf>
    <xf numFmtId="0" fontId="28" fillId="0" borderId="55" xfId="0" applyFont="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xf>
    <xf numFmtId="0" fontId="0" fillId="0" borderId="57" xfId="0" applyBorder="1" applyAlignment="1">
      <alignment vertical="center" wrapText="1"/>
    </xf>
    <xf numFmtId="0" fontId="0" fillId="0" borderId="0" xfId="0" applyBorder="1" applyAlignment="1">
      <alignment vertical="center" wrapText="1"/>
    </xf>
    <xf numFmtId="0" fontId="0" fillId="0" borderId="22" xfId="0" applyBorder="1" applyAlignment="1">
      <alignment vertical="center"/>
    </xf>
    <xf numFmtId="0" fontId="0" fillId="0" borderId="40" xfId="0" applyBorder="1" applyAlignment="1">
      <alignment vertical="center" wrapText="1"/>
    </xf>
    <xf numFmtId="0" fontId="0" fillId="0" borderId="17" xfId="0" applyBorder="1" applyAlignment="1">
      <alignment vertical="center" wrapText="1"/>
    </xf>
    <xf numFmtId="0" fontId="27" fillId="0" borderId="55" xfId="0" applyFont="1" applyBorder="1" applyAlignment="1">
      <alignment horizontal="center" vertical="center" wrapText="1"/>
    </xf>
    <xf numFmtId="0" fontId="0" fillId="0" borderId="27" xfId="0" applyBorder="1" applyAlignment="1">
      <alignment vertical="center"/>
    </xf>
    <xf numFmtId="0" fontId="0" fillId="0" borderId="33" xfId="0" applyBorder="1" applyAlignment="1">
      <alignment vertical="center"/>
    </xf>
    <xf numFmtId="0" fontId="0" fillId="0" borderId="40" xfId="0" applyBorder="1" applyAlignment="1">
      <alignment vertical="center"/>
    </xf>
    <xf numFmtId="0" fontId="0" fillId="0" borderId="29" xfId="0" applyBorder="1" applyAlignment="1">
      <alignment vertical="center"/>
    </xf>
    <xf numFmtId="0" fontId="25" fillId="0" borderId="31" xfId="0" applyFont="1" applyBorder="1" applyAlignment="1">
      <alignment horizontal="center" vertical="center"/>
    </xf>
    <xf numFmtId="0" fontId="0" fillId="0" borderId="40" xfId="0" applyBorder="1" applyAlignment="1">
      <alignment horizontal="center" vertical="center"/>
    </xf>
    <xf numFmtId="0" fontId="27" fillId="0" borderId="45" xfId="0" applyFont="1" applyBorder="1" applyAlignment="1">
      <alignment vertical="center"/>
    </xf>
    <xf numFmtId="0" fontId="27" fillId="0" borderId="52" xfId="0" applyFont="1" applyBorder="1" applyAlignment="1">
      <alignment horizontal="center" vertical="center" wrapText="1"/>
    </xf>
    <xf numFmtId="0" fontId="26" fillId="0" borderId="27" xfId="0" applyFont="1" applyBorder="1" applyAlignment="1">
      <alignment/>
    </xf>
    <xf numFmtId="0" fontId="26" fillId="0" borderId="33" xfId="0" applyFont="1" applyBorder="1" applyAlignment="1">
      <alignment/>
    </xf>
    <xf numFmtId="0" fontId="27" fillId="0" borderId="37" xfId="0" applyFont="1" applyBorder="1" applyAlignment="1">
      <alignment horizontal="center"/>
    </xf>
    <xf numFmtId="0" fontId="26" fillId="0" borderId="17" xfId="0" applyFont="1" applyBorder="1" applyAlignment="1">
      <alignment horizontal="center"/>
    </xf>
    <xf numFmtId="0" fontId="26" fillId="0" borderId="29" xfId="0" applyFont="1" applyBorder="1" applyAlignment="1">
      <alignment horizontal="center"/>
    </xf>
    <xf numFmtId="0" fontId="0" fillId="0" borderId="28" xfId="0" applyBorder="1" applyAlignment="1">
      <alignment vertical="center" wrapText="1"/>
    </xf>
    <xf numFmtId="0" fontId="0" fillId="0" borderId="22" xfId="0" applyBorder="1" applyAlignment="1">
      <alignment vertical="center" wrapText="1"/>
    </xf>
    <xf numFmtId="0" fontId="0" fillId="0" borderId="38" xfId="0" applyBorder="1" applyAlignment="1">
      <alignment vertical="center" wrapText="1"/>
    </xf>
    <xf numFmtId="0" fontId="27" fillId="7" borderId="37" xfId="0" applyFont="1" applyFill="1" applyBorder="1" applyAlignment="1">
      <alignment horizontal="center" vertical="center"/>
    </xf>
    <xf numFmtId="0" fontId="27" fillId="7" borderId="17" xfId="0" applyFont="1" applyFill="1" applyBorder="1" applyAlignment="1">
      <alignment horizontal="center" vertical="center"/>
    </xf>
    <xf numFmtId="0" fontId="27" fillId="7" borderId="38" xfId="0" applyFont="1" applyFill="1" applyBorder="1" applyAlignment="1">
      <alignment horizontal="center" vertical="center"/>
    </xf>
    <xf numFmtId="0" fontId="0" fillId="7" borderId="10" xfId="0" applyFill="1" applyBorder="1" applyAlignment="1">
      <alignment/>
    </xf>
    <xf numFmtId="0" fontId="27" fillId="7" borderId="21" xfId="0" applyFont="1" applyFill="1" applyBorder="1" applyAlignment="1">
      <alignment horizontal="center" vertical="center"/>
    </xf>
    <xf numFmtId="0" fontId="27" fillId="7" borderId="0" xfId="0" applyFont="1" applyFill="1" applyBorder="1" applyAlignment="1">
      <alignment horizontal="center" vertical="center"/>
    </xf>
    <xf numFmtId="0" fontId="27" fillId="7" borderId="22" xfId="0" applyFont="1" applyFill="1" applyBorder="1" applyAlignment="1">
      <alignment horizontal="center" vertical="center"/>
    </xf>
    <xf numFmtId="0" fontId="27" fillId="0" borderId="52" xfId="0" applyFont="1" applyBorder="1" applyAlignment="1">
      <alignment horizontal="center" vertical="center"/>
    </xf>
    <xf numFmtId="0" fontId="0" fillId="0" borderId="37" xfId="0" applyBorder="1" applyAlignment="1">
      <alignment/>
    </xf>
    <xf numFmtId="0" fontId="0" fillId="0" borderId="17" xfId="0" applyBorder="1" applyAlignment="1">
      <alignment/>
    </xf>
    <xf numFmtId="0" fontId="31" fillId="0" borderId="45" xfId="0" applyFont="1" applyBorder="1" applyAlignment="1">
      <alignment vertical="center" wrapText="1"/>
    </xf>
    <xf numFmtId="0" fontId="31" fillId="0" borderId="10" xfId="0" applyFont="1" applyBorder="1" applyAlignment="1">
      <alignment vertical="center"/>
    </xf>
    <xf numFmtId="0" fontId="31" fillId="0" borderId="13" xfId="0" applyFont="1" applyBorder="1" applyAlignment="1">
      <alignment vertical="center"/>
    </xf>
    <xf numFmtId="0" fontId="35" fillId="0" borderId="15" xfId="0" applyFont="1" applyBorder="1" applyAlignment="1">
      <alignment horizontal="right" vertical="center"/>
    </xf>
    <xf numFmtId="49" fontId="35" fillId="0" borderId="15" xfId="0" applyNumberFormat="1" applyFont="1" applyBorder="1" applyAlignment="1">
      <alignment horizontal="left" vertical="center"/>
    </xf>
    <xf numFmtId="0" fontId="27" fillId="0" borderId="58" xfId="0" applyFont="1" applyBorder="1" applyAlignment="1">
      <alignment horizontal="right" vertical="center"/>
    </xf>
    <xf numFmtId="0" fontId="28" fillId="0" borderId="15" xfId="0" applyFont="1" applyBorder="1" applyAlignment="1">
      <alignment horizontal="right" vertical="center"/>
    </xf>
    <xf numFmtId="0" fontId="28" fillId="0" borderId="15" xfId="0" applyFont="1" applyBorder="1" applyAlignment="1">
      <alignment vertical="center"/>
    </xf>
    <xf numFmtId="0" fontId="28" fillId="0" borderId="56" xfId="0" applyFont="1" applyBorder="1" applyAlignment="1">
      <alignment vertical="center" wrapText="1"/>
    </xf>
    <xf numFmtId="0" fontId="0" fillId="0" borderId="10" xfId="0" applyBorder="1" applyAlignment="1">
      <alignment vertical="center"/>
    </xf>
    <xf numFmtId="0" fontId="0" fillId="0" borderId="13" xfId="0" applyBorder="1" applyAlignment="1">
      <alignment vertical="center"/>
    </xf>
    <xf numFmtId="0" fontId="31" fillId="0" borderId="0" xfId="0" applyFont="1" applyFill="1" applyBorder="1" applyAlignment="1">
      <alignment vertical="top" wrapText="1"/>
    </xf>
    <xf numFmtId="0" fontId="31" fillId="0" borderId="0" xfId="0" applyFont="1" applyBorder="1" applyAlignment="1">
      <alignment vertical="top" wrapText="1"/>
    </xf>
    <xf numFmtId="0" fontId="31" fillId="0" borderId="59" xfId="0" applyFont="1" applyBorder="1" applyAlignment="1">
      <alignment vertical="top" wrapText="1"/>
    </xf>
    <xf numFmtId="0" fontId="31" fillId="0" borderId="59" xfId="0" applyFont="1" applyBorder="1" applyAlignment="1">
      <alignment vertical="top"/>
    </xf>
    <xf numFmtId="0" fontId="31" fillId="0" borderId="60" xfId="0" applyFont="1" applyBorder="1" applyAlignment="1">
      <alignment vertical="top"/>
    </xf>
    <xf numFmtId="0" fontId="31" fillId="0" borderId="0" xfId="0" applyFont="1" applyBorder="1" applyAlignment="1">
      <alignment vertical="top"/>
    </xf>
    <xf numFmtId="0" fontId="31" fillId="0" borderId="22" xfId="0" applyFont="1" applyBorder="1" applyAlignment="1">
      <alignment vertical="top"/>
    </xf>
    <xf numFmtId="0" fontId="27" fillId="0" borderId="45" xfId="0" applyFont="1" applyBorder="1" applyAlignment="1">
      <alignment vertical="center" wrapText="1"/>
    </xf>
    <xf numFmtId="0" fontId="0" fillId="0" borderId="10" xfId="0" applyBorder="1" applyAlignment="1">
      <alignment vertical="center" wrapText="1"/>
    </xf>
    <xf numFmtId="0" fontId="0" fillId="0" borderId="46" xfId="0" applyBorder="1" applyAlignment="1">
      <alignment vertical="center" wrapText="1"/>
    </xf>
    <xf numFmtId="0" fontId="35" fillId="0" borderId="14" xfId="0" applyFont="1" applyBorder="1" applyAlignment="1">
      <alignment horizontal="right" vertical="center"/>
    </xf>
    <xf numFmtId="49" fontId="35" fillId="0" borderId="14" xfId="0" applyNumberFormat="1" applyFont="1" applyBorder="1" applyAlignment="1">
      <alignment horizontal="left" vertical="center"/>
    </xf>
    <xf numFmtId="0" fontId="0" fillId="0" borderId="23" xfId="0" applyBorder="1" applyAlignment="1">
      <alignment horizontal="center" vertical="center"/>
    </xf>
    <xf numFmtId="0" fontId="27" fillId="7" borderId="52" xfId="0" applyFont="1" applyFill="1" applyBorder="1" applyAlignment="1">
      <alignment vertical="center" wrapText="1"/>
    </xf>
    <xf numFmtId="0" fontId="27" fillId="7" borderId="27" xfId="0" applyFont="1" applyFill="1" applyBorder="1" applyAlignment="1">
      <alignment vertical="center" wrapText="1"/>
    </xf>
    <xf numFmtId="0" fontId="27" fillId="7" borderId="28" xfId="0" applyFont="1" applyFill="1" applyBorder="1" applyAlignment="1">
      <alignment vertical="center" wrapText="1"/>
    </xf>
    <xf numFmtId="0" fontId="27" fillId="7" borderId="21" xfId="0" applyFont="1" applyFill="1" applyBorder="1" applyAlignment="1">
      <alignment vertical="center" wrapText="1"/>
    </xf>
    <xf numFmtId="0" fontId="27" fillId="7" borderId="0" xfId="0" applyFont="1" applyFill="1" applyBorder="1" applyAlignment="1">
      <alignment vertical="center" wrapText="1"/>
    </xf>
    <xf numFmtId="0" fontId="27" fillId="7" borderId="22" xfId="0" applyFont="1" applyFill="1" applyBorder="1" applyAlignment="1">
      <alignment vertical="center" wrapText="1"/>
    </xf>
    <xf numFmtId="0" fontId="32" fillId="0" borderId="45" xfId="0" applyFont="1" applyBorder="1" applyAlignment="1">
      <alignment horizontal="right" vertical="center"/>
    </xf>
    <xf numFmtId="0" fontId="27" fillId="0" borderId="14" xfId="0" applyFont="1" applyBorder="1" applyAlignment="1">
      <alignment vertical="center"/>
    </xf>
    <xf numFmtId="0" fontId="28" fillId="0" borderId="14" xfId="0" applyFont="1" applyBorder="1" applyAlignment="1">
      <alignment vertical="center"/>
    </xf>
    <xf numFmtId="0" fontId="0" fillId="0" borderId="31" xfId="0" applyBorder="1" applyAlignment="1">
      <alignment horizontal="center" vertical="center"/>
    </xf>
    <xf numFmtId="0" fontId="25" fillId="0" borderId="30" xfId="0" applyFont="1" applyBorder="1" applyAlignment="1">
      <alignment horizontal="center" vertical="center"/>
    </xf>
    <xf numFmtId="0" fontId="0" fillId="0" borderId="38" xfId="0" applyBorder="1" applyAlignment="1">
      <alignment/>
    </xf>
    <xf numFmtId="0" fontId="26" fillId="0" borderId="10" xfId="0" applyFont="1" applyBorder="1" applyAlignment="1">
      <alignment vertical="center"/>
    </xf>
    <xf numFmtId="0" fontId="26" fillId="0" borderId="13" xfId="0" applyFont="1" applyBorder="1" applyAlignment="1">
      <alignment vertical="center"/>
    </xf>
    <xf numFmtId="0" fontId="26" fillId="7" borderId="45" xfId="0" applyFont="1" applyFill="1" applyBorder="1" applyAlignment="1">
      <alignment horizontal="center" vertical="center"/>
    </xf>
    <xf numFmtId="0" fontId="26" fillId="7" borderId="10" xfId="0" applyFont="1" applyFill="1" applyBorder="1" applyAlignment="1">
      <alignment horizontal="center" vertical="center"/>
    </xf>
    <xf numFmtId="0" fontId="26" fillId="7" borderId="13" xfId="0" applyFont="1" applyFill="1" applyBorder="1" applyAlignment="1">
      <alignment horizontal="center" vertical="center"/>
    </xf>
    <xf numFmtId="0" fontId="31" fillId="0" borderId="55" xfId="0" applyFont="1" applyBorder="1" applyAlignment="1">
      <alignment vertical="center" wrapText="1"/>
    </xf>
    <xf numFmtId="0" fontId="31" fillId="0" borderId="27" xfId="0" applyFont="1" applyBorder="1" applyAlignment="1">
      <alignment vertical="center" wrapText="1"/>
    </xf>
    <xf numFmtId="0" fontId="31" fillId="0" borderId="28" xfId="0" applyFont="1" applyBorder="1" applyAlignment="1">
      <alignment vertical="center" wrapText="1"/>
    </xf>
    <xf numFmtId="0" fontId="31" fillId="0" borderId="57" xfId="0" applyFont="1" applyBorder="1" applyAlignment="1">
      <alignment vertical="center" wrapText="1"/>
    </xf>
    <xf numFmtId="0" fontId="31" fillId="0" borderId="0" xfId="0" applyFont="1" applyBorder="1" applyAlignment="1">
      <alignment vertical="center" wrapText="1"/>
    </xf>
    <xf numFmtId="0" fontId="31" fillId="0" borderId="22" xfId="0" applyFont="1" applyBorder="1" applyAlignment="1">
      <alignment vertical="center" wrapText="1"/>
    </xf>
    <xf numFmtId="0" fontId="31" fillId="0" borderId="17" xfId="0" applyFont="1" applyBorder="1" applyAlignment="1">
      <alignment vertical="center" wrapText="1"/>
    </xf>
    <xf numFmtId="0" fontId="31" fillId="0" borderId="38" xfId="0" applyFont="1" applyBorder="1" applyAlignment="1">
      <alignment vertical="center" wrapText="1"/>
    </xf>
    <xf numFmtId="0" fontId="0" fillId="0" borderId="56" xfId="0" applyBorder="1" applyAlignment="1">
      <alignment horizontal="center" vertical="center"/>
    </xf>
    <xf numFmtId="0" fontId="27" fillId="0" borderId="52" xfId="0" applyFont="1"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37" xfId="0" applyBorder="1" applyAlignment="1">
      <alignment vertical="center"/>
    </xf>
    <xf numFmtId="0" fontId="31" fillId="0" borderId="52" xfId="0" applyFont="1" applyBorder="1" applyAlignment="1">
      <alignment vertical="center"/>
    </xf>
    <xf numFmtId="49" fontId="25" fillId="0" borderId="45" xfId="0" applyNumberFormat="1" applyFont="1" applyBorder="1" applyAlignment="1">
      <alignment horizontal="center" vertical="center"/>
    </xf>
    <xf numFmtId="49" fontId="25" fillId="0" borderId="10" xfId="0" applyNumberFormat="1" applyFont="1" applyBorder="1" applyAlignment="1">
      <alignment horizontal="center" vertical="center"/>
    </xf>
    <xf numFmtId="49" fontId="25" fillId="0" borderId="13" xfId="0" applyNumberFormat="1" applyFont="1" applyBorder="1" applyAlignment="1">
      <alignment horizontal="center" vertical="center"/>
    </xf>
    <xf numFmtId="0" fontId="0" fillId="7" borderId="10" xfId="0" applyFill="1" applyBorder="1" applyAlignment="1">
      <alignment horizontal="center" vertical="center"/>
    </xf>
    <xf numFmtId="0" fontId="0" fillId="7" borderId="13" xfId="0" applyFill="1" applyBorder="1" applyAlignment="1">
      <alignment horizontal="center" vertical="center"/>
    </xf>
    <xf numFmtId="49" fontId="43" fillId="0" borderId="56" xfId="0" applyNumberFormat="1" applyFont="1" applyBorder="1" applyAlignment="1">
      <alignment horizontal="left" vertical="center"/>
    </xf>
    <xf numFmtId="49" fontId="43" fillId="0" borderId="10" xfId="0" applyNumberFormat="1" applyFont="1" applyBorder="1" applyAlignment="1">
      <alignment horizontal="left" vertical="center"/>
    </xf>
    <xf numFmtId="49" fontId="43" fillId="0" borderId="13" xfId="0" applyNumberFormat="1" applyFont="1" applyBorder="1" applyAlignment="1">
      <alignment horizontal="left" vertical="center"/>
    </xf>
    <xf numFmtId="0" fontId="0" fillId="0" borderId="10" xfId="0" applyBorder="1" applyAlignment="1">
      <alignment horizontal="center" vertical="center"/>
    </xf>
    <xf numFmtId="0" fontId="0" fillId="0" borderId="13" xfId="0" applyBorder="1" applyAlignment="1">
      <alignment horizontal="center" vertical="center"/>
    </xf>
    <xf numFmtId="0" fontId="31" fillId="0" borderId="52" xfId="0" applyFont="1" applyFill="1" applyBorder="1" applyAlignment="1">
      <alignment vertical="top" wrapText="1"/>
    </xf>
    <xf numFmtId="0" fontId="31" fillId="0" borderId="27" xfId="0" applyFont="1" applyBorder="1" applyAlignment="1">
      <alignment vertical="top" wrapText="1"/>
    </xf>
    <xf numFmtId="0" fontId="31" fillId="0" borderId="28" xfId="0" applyFont="1" applyBorder="1" applyAlignment="1">
      <alignment vertical="top" wrapText="1"/>
    </xf>
    <xf numFmtId="0" fontId="31" fillId="0" borderId="21" xfId="0" applyFont="1" applyBorder="1" applyAlignment="1">
      <alignment vertical="top" wrapText="1"/>
    </xf>
    <xf numFmtId="0" fontId="31" fillId="0" borderId="22" xfId="0" applyFont="1" applyBorder="1" applyAlignment="1">
      <alignment vertical="top" wrapText="1"/>
    </xf>
    <xf numFmtId="0" fontId="0" fillId="0" borderId="37" xfId="0" applyFont="1" applyBorder="1" applyAlignment="1">
      <alignment vertical="top" wrapText="1"/>
    </xf>
    <xf numFmtId="0" fontId="0" fillId="0" borderId="17" xfId="0" applyFont="1" applyBorder="1" applyAlignment="1">
      <alignment vertical="top" wrapText="1"/>
    </xf>
    <xf numFmtId="0" fontId="0" fillId="0" borderId="38" xfId="0" applyFont="1" applyBorder="1" applyAlignment="1">
      <alignment vertical="top" wrapText="1"/>
    </xf>
    <xf numFmtId="0" fontId="31" fillId="0" borderId="21" xfId="0" applyFont="1" applyBorder="1" applyAlignment="1">
      <alignment vertical="center"/>
    </xf>
    <xf numFmtId="0" fontId="0" fillId="0" borderId="0" xfId="0" applyBorder="1" applyAlignment="1">
      <alignment/>
    </xf>
    <xf numFmtId="0" fontId="0" fillId="0" borderId="22" xfId="0" applyBorder="1" applyAlignment="1">
      <alignment/>
    </xf>
    <xf numFmtId="0" fontId="31" fillId="0" borderId="37" xfId="0" applyFont="1" applyBorder="1" applyAlignment="1">
      <alignment vertical="top" wrapText="1"/>
    </xf>
    <xf numFmtId="49" fontId="43" fillId="0" borderId="45" xfId="0" applyNumberFormat="1" applyFont="1" applyBorder="1" applyAlignment="1">
      <alignment horizontal="center" vertical="center"/>
    </xf>
    <xf numFmtId="49" fontId="43" fillId="0" borderId="10" xfId="0" applyNumberFormat="1" applyFont="1" applyBorder="1" applyAlignment="1">
      <alignment horizontal="center" vertical="center"/>
    </xf>
    <xf numFmtId="49" fontId="43" fillId="0" borderId="13" xfId="0" applyNumberFormat="1" applyFont="1" applyBorder="1" applyAlignment="1">
      <alignment horizontal="center" vertical="center"/>
    </xf>
    <xf numFmtId="182" fontId="43" fillId="0" borderId="45" xfId="0" applyNumberFormat="1" applyFont="1" applyBorder="1" applyAlignment="1">
      <alignment horizontal="center" vertical="center"/>
    </xf>
    <xf numFmtId="182" fontId="43" fillId="0" borderId="46" xfId="0" applyNumberFormat="1" applyFont="1" applyBorder="1" applyAlignment="1">
      <alignment horizontal="center" vertical="center"/>
    </xf>
    <xf numFmtId="0" fontId="0" fillId="0" borderId="13" xfId="0" applyBorder="1" applyAlignment="1">
      <alignment vertical="center" wrapText="1"/>
    </xf>
    <xf numFmtId="0" fontId="27" fillId="0" borderId="45" xfId="0" applyFont="1" applyBorder="1" applyAlignment="1">
      <alignment horizontal="center" vertical="center"/>
    </xf>
    <xf numFmtId="0" fontId="27" fillId="0" borderId="10" xfId="0" applyFont="1" applyBorder="1" applyAlignment="1">
      <alignment horizontal="center" vertical="center"/>
    </xf>
    <xf numFmtId="0" fontId="27" fillId="0" borderId="13" xfId="0" applyFont="1" applyBorder="1" applyAlignment="1">
      <alignment horizontal="center" vertical="center"/>
    </xf>
    <xf numFmtId="0" fontId="43" fillId="0" borderId="52" xfId="0" applyFont="1" applyBorder="1" applyAlignment="1">
      <alignment vertical="center"/>
    </xf>
    <xf numFmtId="0" fontId="43" fillId="0" borderId="27" xfId="0" applyFont="1" applyBorder="1" applyAlignment="1">
      <alignment vertical="center"/>
    </xf>
    <xf numFmtId="0" fontId="43" fillId="0" borderId="28" xfId="0" applyFont="1" applyBorder="1" applyAlignment="1">
      <alignment vertical="center"/>
    </xf>
    <xf numFmtId="0" fontId="43" fillId="0" borderId="37" xfId="0" applyFont="1" applyBorder="1" applyAlignment="1">
      <alignment vertical="center"/>
    </xf>
    <xf numFmtId="0" fontId="43" fillId="0" borderId="17" xfId="0" applyFont="1" applyBorder="1" applyAlignment="1">
      <alignment vertical="center"/>
    </xf>
    <xf numFmtId="0" fontId="43" fillId="0" borderId="38" xfId="0" applyFont="1" applyBorder="1" applyAlignment="1">
      <alignment vertical="center"/>
    </xf>
    <xf numFmtId="0" fontId="27" fillId="0" borderId="61" xfId="0" applyFont="1" applyBorder="1" applyAlignment="1">
      <alignment horizontal="center" vertical="center"/>
    </xf>
    <xf numFmtId="0" fontId="0" fillId="0" borderId="61" xfId="0" applyBorder="1" applyAlignment="1">
      <alignment horizontal="center" vertical="center"/>
    </xf>
    <xf numFmtId="0" fontId="27" fillId="0" borderId="27" xfId="0" applyFont="1" applyBorder="1" applyAlignment="1">
      <alignment vertical="top"/>
    </xf>
    <xf numFmtId="0" fontId="0" fillId="0" borderId="27" xfId="0" applyBorder="1" applyAlignment="1">
      <alignment vertical="top"/>
    </xf>
    <xf numFmtId="0" fontId="0" fillId="0" borderId="0" xfId="0" applyAlignment="1">
      <alignment vertical="top"/>
    </xf>
    <xf numFmtId="0" fontId="27" fillId="0" borderId="27" xfId="0" applyFont="1" applyBorder="1" applyAlignment="1">
      <alignment horizontal="right" vertical="center"/>
    </xf>
    <xf numFmtId="0" fontId="37" fillId="7" borderId="45" xfId="0" applyFont="1" applyFill="1" applyBorder="1" applyAlignment="1">
      <alignment horizontal="center" vertical="center"/>
    </xf>
    <xf numFmtId="0" fontId="31" fillId="0" borderId="10" xfId="0" applyFont="1" applyBorder="1" applyAlignment="1">
      <alignment horizontal="center" vertical="center"/>
    </xf>
    <xf numFmtId="0" fontId="31"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62" xfId="0" applyFont="1" applyBorder="1" applyAlignment="1">
      <alignment horizontal="right" vertical="center"/>
    </xf>
    <xf numFmtId="0" fontId="28" fillId="0" borderId="14" xfId="0" applyFont="1" applyBorder="1" applyAlignment="1">
      <alignment horizontal="right" vertical="center"/>
    </xf>
    <xf numFmtId="0" fontId="27" fillId="0" borderId="15" xfId="0" applyFont="1" applyBorder="1" applyAlignment="1">
      <alignment horizontal="center" vertical="center"/>
    </xf>
    <xf numFmtId="0" fontId="35" fillId="0" borderId="16" xfId="0" applyFont="1" applyBorder="1" applyAlignment="1">
      <alignment horizontal="right" vertical="center"/>
    </xf>
    <xf numFmtId="49" fontId="35" fillId="0" borderId="16" xfId="0" applyNumberFormat="1" applyFont="1" applyBorder="1" applyAlignment="1">
      <alignment horizontal="left" vertical="center"/>
    </xf>
    <xf numFmtId="0" fontId="27" fillId="0" borderId="16" xfId="0" applyFont="1" applyBorder="1" applyAlignment="1">
      <alignment horizontal="center" vertical="center"/>
    </xf>
    <xf numFmtId="0" fontId="27" fillId="0" borderId="25" xfId="0" applyFont="1" applyBorder="1" applyAlignment="1">
      <alignment horizontal="right" vertical="center"/>
    </xf>
    <xf numFmtId="0" fontId="28" fillId="0" borderId="16" xfId="0" applyFont="1" applyBorder="1" applyAlignment="1">
      <alignment horizontal="right" vertical="center"/>
    </xf>
    <xf numFmtId="0" fontId="28" fillId="0" borderId="16" xfId="0" applyFont="1" applyBorder="1" applyAlignment="1">
      <alignment vertical="center"/>
    </xf>
    <xf numFmtId="0" fontId="27" fillId="0" borderId="16" xfId="0" applyFont="1" applyBorder="1" applyAlignment="1">
      <alignment vertical="center"/>
    </xf>
    <xf numFmtId="181" fontId="27" fillId="0" borderId="63" xfId="0" applyNumberFormat="1" applyFont="1" applyBorder="1" applyAlignment="1">
      <alignment horizontal="right"/>
    </xf>
    <xf numFmtId="181" fontId="0" fillId="0" borderId="64" xfId="0" applyNumberFormat="1" applyBorder="1" applyAlignment="1">
      <alignment horizontal="right"/>
    </xf>
    <xf numFmtId="181" fontId="0" fillId="0" borderId="65" xfId="0" applyNumberFormat="1" applyBorder="1" applyAlignment="1">
      <alignment horizontal="right"/>
    </xf>
    <xf numFmtId="181" fontId="0" fillId="0" borderId="66" xfId="0" applyNumberFormat="1" applyBorder="1" applyAlignment="1">
      <alignment horizontal="right"/>
    </xf>
    <xf numFmtId="181" fontId="0" fillId="0" borderId="67" xfId="0" applyNumberFormat="1" applyBorder="1" applyAlignment="1">
      <alignment horizontal="right"/>
    </xf>
    <xf numFmtId="181" fontId="0" fillId="0" borderId="68" xfId="0" applyNumberFormat="1" applyBorder="1" applyAlignment="1">
      <alignment horizontal="right"/>
    </xf>
    <xf numFmtId="0" fontId="27" fillId="0" borderId="45" xfId="0" applyFont="1" applyBorder="1" applyAlignment="1">
      <alignment horizontal="left" vertical="center"/>
    </xf>
    <xf numFmtId="0" fontId="0" fillId="0" borderId="10" xfId="0" applyBorder="1" applyAlignment="1">
      <alignment/>
    </xf>
    <xf numFmtId="0" fontId="0" fillId="0" borderId="13" xfId="0" applyBorder="1" applyAlignment="1">
      <alignment/>
    </xf>
    <xf numFmtId="0" fontId="27" fillId="0" borderId="10" xfId="0" applyFont="1" applyBorder="1" applyAlignment="1">
      <alignment vertical="center" wrapText="1"/>
    </xf>
    <xf numFmtId="0" fontId="27" fillId="0" borderId="10" xfId="0" applyFont="1" applyBorder="1" applyAlignment="1">
      <alignment vertical="center"/>
    </xf>
    <xf numFmtId="0" fontId="27" fillId="0" borderId="27" xfId="0" applyFont="1" applyBorder="1" applyAlignment="1">
      <alignment horizontal="right"/>
    </xf>
    <xf numFmtId="0" fontId="0" fillId="0" borderId="27" xfId="0" applyBorder="1" applyAlignment="1">
      <alignment horizontal="right"/>
    </xf>
    <xf numFmtId="0" fontId="0" fillId="0" borderId="0" xfId="0" applyAlignment="1">
      <alignment horizontal="right"/>
    </xf>
    <xf numFmtId="0" fontId="0" fillId="0" borderId="0" xfId="0" applyBorder="1" applyAlignment="1">
      <alignment horizontal="right"/>
    </xf>
    <xf numFmtId="0" fontId="0" fillId="0" borderId="28" xfId="0" applyBorder="1" applyAlignment="1">
      <alignment horizontal="right"/>
    </xf>
    <xf numFmtId="0" fontId="0" fillId="0" borderId="22" xfId="0" applyBorder="1" applyAlignment="1">
      <alignment horizontal="right"/>
    </xf>
    <xf numFmtId="0" fontId="27" fillId="0" borderId="52" xfId="0" applyFont="1" applyFill="1" applyBorder="1" applyAlignment="1">
      <alignment vertical="top" wrapText="1"/>
    </xf>
    <xf numFmtId="0" fontId="0" fillId="0" borderId="27" xfId="0" applyFill="1" applyBorder="1" applyAlignment="1">
      <alignment vertical="top"/>
    </xf>
    <xf numFmtId="0" fontId="0" fillId="0" borderId="28" xfId="0" applyFill="1" applyBorder="1" applyAlignment="1">
      <alignment vertical="top"/>
    </xf>
    <xf numFmtId="0" fontId="0" fillId="0" borderId="21" xfId="0" applyFill="1" applyBorder="1" applyAlignment="1">
      <alignment vertical="top"/>
    </xf>
    <xf numFmtId="0" fontId="0" fillId="0" borderId="0" xfId="0" applyFill="1" applyBorder="1" applyAlignment="1">
      <alignment vertical="top"/>
    </xf>
    <xf numFmtId="0" fontId="0" fillId="0" borderId="22" xfId="0" applyFill="1" applyBorder="1" applyAlignment="1">
      <alignment vertical="top"/>
    </xf>
    <xf numFmtId="0" fontId="0" fillId="0" borderId="37" xfId="0" applyBorder="1" applyAlignment="1">
      <alignment vertical="top"/>
    </xf>
    <xf numFmtId="0" fontId="0" fillId="0" borderId="17" xfId="0" applyBorder="1" applyAlignment="1">
      <alignment vertical="top"/>
    </xf>
    <xf numFmtId="0" fontId="0" fillId="0" borderId="38" xfId="0" applyBorder="1" applyAlignment="1">
      <alignment vertical="top"/>
    </xf>
    <xf numFmtId="0" fontId="27" fillId="0" borderId="10" xfId="0" applyFont="1" applyBorder="1" applyAlignment="1">
      <alignment horizontal="left" vertical="center"/>
    </xf>
    <xf numFmtId="0" fontId="27" fillId="0" borderId="13" xfId="0" applyFont="1" applyBorder="1" applyAlignment="1">
      <alignment horizontal="left" vertical="center"/>
    </xf>
    <xf numFmtId="0" fontId="27" fillId="7" borderId="45" xfId="0" applyFont="1" applyFill="1" applyBorder="1" applyAlignment="1">
      <alignment vertical="center" textRotation="255" shrinkToFit="1"/>
    </xf>
    <xf numFmtId="0" fontId="0" fillId="7" borderId="13" xfId="0" applyFill="1" applyBorder="1" applyAlignment="1">
      <alignment vertical="center" textRotation="255" shrinkToFit="1"/>
    </xf>
    <xf numFmtId="0" fontId="0" fillId="0" borderId="46" xfId="0" applyBorder="1" applyAlignment="1">
      <alignment horizontal="center" vertical="center"/>
    </xf>
    <xf numFmtId="49" fontId="43" fillId="0" borderId="45" xfId="0" applyNumberFormat="1" applyFont="1" applyFill="1" applyBorder="1" applyAlignment="1" applyProtection="1">
      <alignment horizontal="left" vertical="center" wrapText="1"/>
      <protection locked="0"/>
    </xf>
    <xf numFmtId="0" fontId="27" fillId="0" borderId="45" xfId="0" applyFont="1" applyFill="1" applyBorder="1" applyAlignment="1">
      <alignment horizontal="left" vertical="center"/>
    </xf>
    <xf numFmtId="0" fontId="0" fillId="0" borderId="10" xfId="0" applyFill="1" applyBorder="1" applyAlignment="1">
      <alignment horizontal="left"/>
    </xf>
    <xf numFmtId="0" fontId="0" fillId="0" borderId="10" xfId="0" applyBorder="1" applyAlignment="1">
      <alignment horizontal="left"/>
    </xf>
    <xf numFmtId="0" fontId="31" fillId="0" borderId="69" xfId="0" applyFont="1" applyBorder="1" applyAlignment="1">
      <alignment vertical="center" wrapText="1"/>
    </xf>
    <xf numFmtId="0" fontId="0" fillId="0" borderId="70" xfId="0" applyFont="1" applyBorder="1" applyAlignment="1">
      <alignment/>
    </xf>
    <xf numFmtId="0" fontId="0" fillId="0" borderId="71" xfId="0" applyFont="1" applyBorder="1" applyAlignment="1">
      <alignment/>
    </xf>
    <xf numFmtId="0" fontId="27" fillId="7" borderId="45" xfId="0" applyFont="1" applyFill="1" applyBorder="1" applyAlignment="1">
      <alignment vertical="center" textRotation="255" wrapText="1"/>
    </xf>
    <xf numFmtId="0" fontId="0" fillId="7" borderId="13" xfId="0" applyFill="1" applyBorder="1" applyAlignment="1">
      <alignment vertical="center" textRotation="255" wrapText="1"/>
    </xf>
    <xf numFmtId="0" fontId="0" fillId="0" borderId="45" xfId="0" applyBorder="1" applyAlignment="1">
      <alignment vertical="center"/>
    </xf>
    <xf numFmtId="0" fontId="27" fillId="0" borderId="10" xfId="0" applyFont="1" applyBorder="1" applyAlignment="1" applyProtection="1">
      <alignment vertical="center" wrapText="1"/>
      <protection locked="0"/>
    </xf>
    <xf numFmtId="0" fontId="27" fillId="0" borderId="10" xfId="0" applyFont="1" applyBorder="1" applyAlignment="1" applyProtection="1">
      <alignment vertical="center"/>
      <protection locked="0"/>
    </xf>
    <xf numFmtId="0" fontId="26" fillId="0" borderId="10" xfId="0" applyFont="1" applyBorder="1" applyAlignment="1" applyProtection="1">
      <alignment vertical="center"/>
      <protection locked="0"/>
    </xf>
    <xf numFmtId="49" fontId="43" fillId="0" borderId="45" xfId="0" applyNumberFormat="1" applyFont="1" applyBorder="1" applyAlignment="1" applyProtection="1">
      <alignment horizontal="center" vertical="center"/>
      <protection locked="0"/>
    </xf>
    <xf numFmtId="49" fontId="43" fillId="0" borderId="10" xfId="0" applyNumberFormat="1" applyFont="1" applyBorder="1" applyAlignment="1" applyProtection="1">
      <alignment horizontal="center" vertical="center"/>
      <protection locked="0"/>
    </xf>
    <xf numFmtId="49" fontId="43" fillId="0" borderId="13" xfId="0" applyNumberFormat="1" applyFont="1" applyBorder="1" applyAlignment="1" applyProtection="1">
      <alignment horizontal="center" vertical="center"/>
      <protection locked="0"/>
    </xf>
    <xf numFmtId="0" fontId="27" fillId="0" borderId="45" xfId="0"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5" xfId="0" applyBorder="1" applyAlignment="1" applyProtection="1">
      <alignment vertical="center"/>
      <protection locked="0"/>
    </xf>
    <xf numFmtId="0" fontId="0" fillId="0" borderId="10" xfId="0" applyBorder="1" applyAlignment="1" applyProtection="1">
      <alignment vertical="center"/>
      <protection locked="0"/>
    </xf>
    <xf numFmtId="0" fontId="0" fillId="0" borderId="13" xfId="0" applyBorder="1" applyAlignment="1" applyProtection="1">
      <alignment vertical="center"/>
      <protection locked="0"/>
    </xf>
    <xf numFmtId="0" fontId="27" fillId="0" borderId="13" xfId="0" applyFont="1" applyBorder="1" applyAlignment="1" applyProtection="1">
      <alignment vertical="center" wrapText="1"/>
      <protection locked="0"/>
    </xf>
    <xf numFmtId="0" fontId="27" fillId="0" borderId="72" xfId="0" applyFont="1" applyBorder="1" applyAlignment="1" applyProtection="1">
      <alignment horizontal="right" vertical="center"/>
      <protection locked="0"/>
    </xf>
    <xf numFmtId="0" fontId="28" fillId="0" borderId="24" xfId="0" applyFont="1" applyBorder="1" applyAlignment="1" applyProtection="1">
      <alignment horizontal="right" vertical="center"/>
      <protection locked="0"/>
    </xf>
    <xf numFmtId="0" fontId="28" fillId="0" borderId="24" xfId="0" applyFont="1" applyBorder="1" applyAlignment="1" applyProtection="1">
      <alignment vertical="center"/>
      <protection locked="0"/>
    </xf>
    <xf numFmtId="0" fontId="27" fillId="0" borderId="24" xfId="0" applyFont="1" applyBorder="1" applyAlignment="1">
      <alignment vertical="center"/>
    </xf>
    <xf numFmtId="0" fontId="28" fillId="0" borderId="24" xfId="0" applyFont="1" applyBorder="1" applyAlignment="1">
      <alignment vertical="center"/>
    </xf>
    <xf numFmtId="49" fontId="43" fillId="0" borderId="52" xfId="0" applyNumberFormat="1" applyFont="1" applyBorder="1" applyAlignment="1" applyProtection="1">
      <alignment horizontal="center" vertical="center"/>
      <protection locked="0"/>
    </xf>
    <xf numFmtId="49" fontId="43" fillId="0" borderId="27" xfId="0" applyNumberFormat="1" applyFont="1" applyBorder="1" applyAlignment="1" applyProtection="1">
      <alignment horizontal="center" vertical="center"/>
      <protection locked="0"/>
    </xf>
    <xf numFmtId="49" fontId="43" fillId="0" borderId="28" xfId="0" applyNumberFormat="1" applyFont="1" applyBorder="1" applyAlignment="1" applyProtection="1">
      <alignment horizontal="center" vertical="center"/>
      <protection locked="0"/>
    </xf>
    <xf numFmtId="49" fontId="25" fillId="0" borderId="52" xfId="0" applyNumberFormat="1" applyFont="1" applyBorder="1" applyAlignment="1" applyProtection="1">
      <alignment horizontal="center" vertical="center"/>
      <protection locked="0"/>
    </xf>
    <xf numFmtId="49" fontId="25" fillId="0" borderId="27" xfId="0" applyNumberFormat="1" applyFont="1" applyBorder="1" applyAlignment="1" applyProtection="1">
      <alignment horizontal="center" vertical="center"/>
      <protection locked="0"/>
    </xf>
    <xf numFmtId="49" fontId="25" fillId="0" borderId="28" xfId="0" applyNumberFormat="1" applyFont="1" applyBorder="1" applyAlignment="1" applyProtection="1">
      <alignment horizontal="center" vertical="center"/>
      <protection locked="0"/>
    </xf>
    <xf numFmtId="0" fontId="0" fillId="0" borderId="45" xfId="0" applyBorder="1" applyAlignment="1" applyProtection="1">
      <alignment/>
      <protection locked="0"/>
    </xf>
    <xf numFmtId="0" fontId="0" fillId="0" borderId="10" xfId="0" applyBorder="1" applyAlignment="1" applyProtection="1">
      <alignment/>
      <protection locked="0"/>
    </xf>
    <xf numFmtId="0" fontId="0" fillId="0" borderId="13" xfId="0" applyBorder="1" applyAlignment="1" applyProtection="1">
      <alignment/>
      <protection locked="0"/>
    </xf>
    <xf numFmtId="0" fontId="27" fillId="7" borderId="73" xfId="0" applyFont="1" applyFill="1" applyBorder="1" applyAlignment="1">
      <alignment horizontal="center" vertical="center"/>
    </xf>
    <xf numFmtId="49" fontId="43" fillId="0" borderId="28" xfId="0" applyNumberFormat="1" applyFont="1" applyBorder="1" applyAlignment="1" applyProtection="1">
      <alignment horizontal="left" vertical="center"/>
      <protection locked="0"/>
    </xf>
    <xf numFmtId="49" fontId="43" fillId="0" borderId="73" xfId="0" applyNumberFormat="1" applyFont="1" applyBorder="1" applyAlignment="1" applyProtection="1">
      <alignment horizontal="left" vertical="center"/>
      <protection locked="0"/>
    </xf>
    <xf numFmtId="182" fontId="43" fillId="0" borderId="62" xfId="0" applyNumberFormat="1" applyFont="1" applyBorder="1" applyAlignment="1" applyProtection="1">
      <alignment horizontal="center" vertical="center"/>
      <protection locked="0"/>
    </xf>
    <xf numFmtId="182" fontId="43" fillId="0" borderId="74" xfId="0" applyNumberFormat="1" applyFont="1" applyBorder="1" applyAlignment="1" applyProtection="1">
      <alignment horizontal="center" vertical="center"/>
      <protection locked="0"/>
    </xf>
    <xf numFmtId="0" fontId="27" fillId="0" borderId="45" xfId="0" applyFont="1" applyBorder="1" applyAlignment="1" applyProtection="1">
      <alignment horizontal="right" vertical="center"/>
      <protection locked="0"/>
    </xf>
    <xf numFmtId="0" fontId="27" fillId="0" borderId="10" xfId="0" applyFont="1" applyBorder="1" applyAlignment="1" applyProtection="1">
      <alignment horizontal="right" vertical="center"/>
      <protection locked="0"/>
    </xf>
    <xf numFmtId="0" fontId="37" fillId="0" borderId="10" xfId="0" applyFont="1" applyBorder="1" applyAlignment="1">
      <alignment vertical="center"/>
    </xf>
    <xf numFmtId="0" fontId="27" fillId="0" borderId="52" xfId="0" applyFont="1" applyBorder="1" applyAlignment="1" applyProtection="1">
      <alignment horizontal="center" vertical="center"/>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37" xfId="0" applyBorder="1" applyAlignment="1" applyProtection="1">
      <alignment/>
      <protection locked="0"/>
    </xf>
    <xf numFmtId="0" fontId="0" fillId="0" borderId="17" xfId="0" applyBorder="1" applyAlignment="1" applyProtection="1">
      <alignment/>
      <protection locked="0"/>
    </xf>
    <xf numFmtId="0" fontId="0" fillId="0" borderId="38" xfId="0" applyBorder="1" applyAlignment="1" applyProtection="1">
      <alignment/>
      <protection locked="0"/>
    </xf>
    <xf numFmtId="0" fontId="28" fillId="0" borderId="25" xfId="0" applyFont="1" applyBorder="1" applyAlignment="1">
      <alignment/>
    </xf>
    <xf numFmtId="0" fontId="0" fillId="0" borderId="16" xfId="0" applyBorder="1" applyAlignment="1">
      <alignment/>
    </xf>
    <xf numFmtId="0" fontId="0" fillId="0" borderId="75" xfId="0" applyBorder="1" applyAlignment="1">
      <alignment/>
    </xf>
    <xf numFmtId="0" fontId="27" fillId="0" borderId="45" xfId="0" applyFont="1" applyFill="1" applyBorder="1" applyAlignment="1" applyProtection="1">
      <alignment horizontal="center" vertical="center"/>
      <protection locked="0"/>
    </xf>
    <xf numFmtId="0" fontId="0" fillId="0" borderId="10" xfId="0" applyFill="1" applyBorder="1" applyAlignment="1" applyProtection="1">
      <alignment/>
      <protection locked="0"/>
    </xf>
    <xf numFmtId="0" fontId="0" fillId="0" borderId="13" xfId="0" applyFill="1" applyBorder="1" applyAlignment="1" applyProtection="1">
      <alignment/>
      <protection locked="0"/>
    </xf>
    <xf numFmtId="0" fontId="25" fillId="0" borderId="31"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27" fillId="0" borderId="56"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7" fillId="0" borderId="62" xfId="0" applyFont="1" applyBorder="1" applyAlignment="1" applyProtection="1">
      <alignment vertical="center" wrapText="1"/>
      <protection locked="0"/>
    </xf>
    <xf numFmtId="0" fontId="0" fillId="0" borderId="14" xfId="0" applyBorder="1" applyAlignment="1" applyProtection="1">
      <alignment wrapText="1"/>
      <protection locked="0"/>
    </xf>
    <xf numFmtId="0" fontId="0" fillId="0" borderId="14" xfId="0" applyBorder="1" applyAlignment="1" applyProtection="1">
      <alignment/>
      <protection locked="0"/>
    </xf>
    <xf numFmtId="0" fontId="0" fillId="0" borderId="76" xfId="0" applyBorder="1" applyAlignment="1" applyProtection="1">
      <alignment/>
      <protection locked="0"/>
    </xf>
    <xf numFmtId="0" fontId="32" fillId="0" borderId="45" xfId="0" applyFont="1" applyBorder="1" applyAlignment="1" applyProtection="1">
      <alignment horizontal="right" vertical="center"/>
      <protection locked="0"/>
    </xf>
    <xf numFmtId="0" fontId="32" fillId="0" borderId="10" xfId="0" applyFont="1" applyBorder="1" applyAlignment="1" applyProtection="1">
      <alignment horizontal="right" vertical="center"/>
      <protection locked="0"/>
    </xf>
    <xf numFmtId="0" fontId="0" fillId="0" borderId="46" xfId="0" applyBorder="1" applyAlignment="1" applyProtection="1">
      <alignment/>
      <protection locked="0"/>
    </xf>
    <xf numFmtId="182" fontId="43" fillId="0" borderId="45" xfId="0" applyNumberFormat="1" applyFont="1" applyBorder="1" applyAlignment="1" applyProtection="1">
      <alignment horizontal="center" vertical="center"/>
      <protection locked="0"/>
    </xf>
    <xf numFmtId="182" fontId="43" fillId="0" borderId="46" xfId="0" applyNumberFormat="1" applyFont="1" applyBorder="1" applyAlignment="1" applyProtection="1">
      <alignment horizontal="center" vertical="center"/>
      <protection locked="0"/>
    </xf>
    <xf numFmtId="0" fontId="0" fillId="0" borderId="21" xfId="0" applyBorder="1" applyAlignment="1">
      <alignment/>
    </xf>
    <xf numFmtId="0" fontId="25" fillId="0" borderId="12"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7" fillId="0" borderId="45" xfId="0" applyFont="1" applyBorder="1" applyAlignment="1" applyProtection="1">
      <alignment vertical="center"/>
      <protection locked="0"/>
    </xf>
    <xf numFmtId="0" fontId="33" fillId="0" borderId="52" xfId="0" applyFont="1" applyBorder="1" applyAlignment="1">
      <alignment horizontal="center" vertical="center"/>
    </xf>
    <xf numFmtId="0" fontId="28" fillId="0" borderId="27" xfId="0" applyFont="1" applyBorder="1" applyAlignment="1">
      <alignment/>
    </xf>
    <xf numFmtId="0" fontId="28" fillId="0" borderId="21" xfId="0" applyFont="1" applyBorder="1" applyAlignment="1">
      <alignment/>
    </xf>
    <xf numFmtId="0" fontId="28" fillId="0" borderId="0" xfId="0" applyFont="1" applyBorder="1" applyAlignment="1">
      <alignment/>
    </xf>
    <xf numFmtId="0" fontId="0" fillId="0" borderId="0" xfId="0" applyAlignment="1">
      <alignment/>
    </xf>
    <xf numFmtId="0" fontId="28" fillId="0" borderId="37" xfId="0" applyFont="1" applyBorder="1" applyAlignment="1">
      <alignment/>
    </xf>
    <xf numFmtId="0" fontId="28" fillId="0" borderId="17" xfId="0" applyFont="1" applyBorder="1" applyAlignment="1">
      <alignment/>
    </xf>
    <xf numFmtId="0" fontId="26" fillId="0" borderId="13" xfId="0" applyFont="1" applyBorder="1" applyAlignment="1" applyProtection="1">
      <alignment vertical="center"/>
      <protection locked="0"/>
    </xf>
    <xf numFmtId="0" fontId="37" fillId="0" borderId="45" xfId="0" applyFont="1" applyFill="1" applyBorder="1" applyAlignment="1" applyProtection="1">
      <alignment vertical="center" wrapText="1"/>
      <protection locked="0"/>
    </xf>
    <xf numFmtId="0" fontId="37" fillId="0" borderId="10" xfId="0" applyFont="1" applyFill="1" applyBorder="1" applyAlignment="1" applyProtection="1">
      <alignment vertical="center" wrapText="1"/>
      <protection locked="0"/>
    </xf>
    <xf numFmtId="0" fontId="37" fillId="0" borderId="13" xfId="0" applyFont="1" applyFill="1" applyBorder="1" applyAlignment="1" applyProtection="1">
      <alignment vertical="center" wrapText="1"/>
      <protection locked="0"/>
    </xf>
    <xf numFmtId="0" fontId="28" fillId="0" borderId="56" xfId="0" applyFont="1" applyBorder="1" applyAlignment="1">
      <alignment vertical="center"/>
    </xf>
    <xf numFmtId="0" fontId="28" fillId="0" borderId="10" xfId="0" applyFont="1" applyBorder="1" applyAlignment="1">
      <alignment/>
    </xf>
    <xf numFmtId="0" fontId="28" fillId="0" borderId="13" xfId="0" applyFont="1" applyBorder="1" applyAlignment="1">
      <alignment/>
    </xf>
    <xf numFmtId="0" fontId="28" fillId="0" borderId="56" xfId="0" applyFont="1" applyBorder="1" applyAlignment="1">
      <alignment wrapText="1"/>
    </xf>
    <xf numFmtId="0" fontId="28" fillId="0" borderId="10" xfId="0" applyFont="1" applyBorder="1" applyAlignment="1">
      <alignment wrapText="1"/>
    </xf>
    <xf numFmtId="0" fontId="28" fillId="0" borderId="13" xfId="0" applyFont="1" applyBorder="1" applyAlignment="1">
      <alignment wrapText="1"/>
    </xf>
    <xf numFmtId="0" fontId="0" fillId="0" borderId="56"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27" fillId="0" borderId="77" xfId="0" applyFont="1" applyBorder="1" applyAlignment="1" applyProtection="1">
      <alignment vertical="center" wrapText="1"/>
      <protection locked="0"/>
    </xf>
    <xf numFmtId="0" fontId="0" fillId="0" borderId="78" xfId="0" applyBorder="1" applyAlignment="1" applyProtection="1">
      <alignment/>
      <protection locked="0"/>
    </xf>
    <xf numFmtId="0" fontId="0" fillId="0" borderId="79" xfId="0" applyBorder="1" applyAlignment="1" applyProtection="1">
      <alignment/>
      <protection locked="0"/>
    </xf>
    <xf numFmtId="49" fontId="43" fillId="0" borderId="56" xfId="0" applyNumberFormat="1" applyFont="1" applyBorder="1" applyAlignment="1" applyProtection="1">
      <alignment horizontal="left" vertical="center"/>
      <protection locked="0"/>
    </xf>
    <xf numFmtId="49" fontId="43" fillId="0" borderId="10" xfId="0" applyNumberFormat="1" applyFont="1" applyBorder="1" applyAlignment="1" applyProtection="1">
      <alignment horizontal="left" vertical="center"/>
      <protection locked="0"/>
    </xf>
    <xf numFmtId="49" fontId="43" fillId="0" borderId="13" xfId="0" applyNumberFormat="1" applyFont="1" applyBorder="1" applyAlignment="1" applyProtection="1">
      <alignment horizontal="left" vertical="center"/>
      <protection locked="0"/>
    </xf>
    <xf numFmtId="49" fontId="25" fillId="0" borderId="45" xfId="0" applyNumberFormat="1" applyFont="1" applyBorder="1" applyAlignment="1" applyProtection="1">
      <alignment horizontal="center" vertical="center"/>
      <protection locked="0"/>
    </xf>
    <xf numFmtId="49" fontId="25" fillId="0" borderId="10" xfId="0" applyNumberFormat="1" applyFont="1" applyBorder="1" applyAlignment="1" applyProtection="1">
      <alignment horizontal="center" vertical="center"/>
      <protection locked="0"/>
    </xf>
    <xf numFmtId="49" fontId="25" fillId="0" borderId="13" xfId="0" applyNumberFormat="1" applyFont="1" applyBorder="1" applyAlignment="1" applyProtection="1">
      <alignment horizontal="center" vertical="center"/>
      <protection locked="0"/>
    </xf>
    <xf numFmtId="0" fontId="27" fillId="0" borderId="45" xfId="0" applyFont="1" applyBorder="1" applyAlignment="1" applyProtection="1">
      <alignment horizontal="left" vertical="center"/>
      <protection locked="0"/>
    </xf>
    <xf numFmtId="0" fontId="27" fillId="0" borderId="10" xfId="0" applyFont="1" applyBorder="1" applyAlignment="1" applyProtection="1">
      <alignment horizontal="left" vertical="center"/>
      <protection locked="0"/>
    </xf>
    <xf numFmtId="0" fontId="27" fillId="0" borderId="13" xfId="0" applyFont="1" applyBorder="1" applyAlignment="1" applyProtection="1">
      <alignment horizontal="left" vertical="center"/>
      <protection locked="0"/>
    </xf>
    <xf numFmtId="0" fontId="32" fillId="0" borderId="56" xfId="0" applyFont="1" applyBorder="1" applyAlignment="1" applyProtection="1">
      <alignment horizontal="right" vertical="center"/>
      <protection locked="0"/>
    </xf>
    <xf numFmtId="49" fontId="35" fillId="0" borderId="14" xfId="0" applyNumberFormat="1" applyFont="1" applyBorder="1" applyAlignment="1" applyProtection="1">
      <alignment horizontal="left" vertical="center"/>
      <protection locked="0"/>
    </xf>
    <xf numFmtId="0" fontId="0" fillId="0" borderId="21" xfId="0" applyBorder="1" applyAlignment="1">
      <alignment vertical="center" wrapText="1"/>
    </xf>
    <xf numFmtId="0" fontId="0" fillId="0" borderId="0" xfId="0" applyAlignment="1">
      <alignment vertical="center" wrapText="1"/>
    </xf>
    <xf numFmtId="0" fontId="0" fillId="0" borderId="37" xfId="0" applyBorder="1" applyAlignment="1">
      <alignment vertical="center" wrapText="1"/>
    </xf>
    <xf numFmtId="0" fontId="35" fillId="0" borderId="24" xfId="0" applyFont="1" applyBorder="1" applyAlignment="1" applyProtection="1">
      <alignment horizontal="right" vertical="center"/>
      <protection locked="0"/>
    </xf>
    <xf numFmtId="49" fontId="27" fillId="0" borderId="58" xfId="0" applyNumberFormat="1" applyFont="1" applyBorder="1" applyAlignment="1" applyProtection="1">
      <alignment horizontal="right" vertical="center"/>
      <protection locked="0"/>
    </xf>
    <xf numFmtId="49" fontId="28" fillId="0" borderId="15" xfId="0" applyNumberFormat="1" applyFont="1" applyBorder="1" applyAlignment="1" applyProtection="1">
      <alignment horizontal="right" vertical="center"/>
      <protection locked="0"/>
    </xf>
    <xf numFmtId="49" fontId="28" fillId="0" borderId="15" xfId="0" applyNumberFormat="1" applyFont="1" applyBorder="1" applyAlignment="1" applyProtection="1">
      <alignment vertical="center"/>
      <protection locked="0"/>
    </xf>
    <xf numFmtId="0" fontId="35" fillId="0" borderId="15" xfId="0" applyFont="1" applyBorder="1" applyAlignment="1" applyProtection="1">
      <alignment horizontal="right" vertical="center"/>
      <protection locked="0"/>
    </xf>
    <xf numFmtId="49" fontId="35" fillId="0" borderId="15" xfId="0" applyNumberFormat="1" applyFont="1" applyBorder="1" applyAlignment="1" applyProtection="1">
      <alignment horizontal="left" vertical="center"/>
      <protection locked="0"/>
    </xf>
    <xf numFmtId="0" fontId="27" fillId="0" borderId="58" xfId="0" applyFont="1" applyBorder="1" applyAlignment="1" applyProtection="1">
      <alignment horizontal="right" vertical="center"/>
      <protection locked="0"/>
    </xf>
    <xf numFmtId="0" fontId="28" fillId="0" borderId="15" xfId="0" applyFont="1" applyBorder="1" applyAlignment="1" applyProtection="1">
      <alignment horizontal="right" vertical="center"/>
      <protection locked="0"/>
    </xf>
    <xf numFmtId="0" fontId="28" fillId="0" borderId="15" xfId="0" applyFont="1" applyBorder="1" applyAlignment="1" applyProtection="1">
      <alignment vertical="center"/>
      <protection locked="0"/>
    </xf>
    <xf numFmtId="0" fontId="27" fillId="7" borderId="45" xfId="0" applyFont="1" applyFill="1" applyBorder="1" applyAlignment="1" applyProtection="1">
      <alignment horizontal="center" vertical="center"/>
      <protection locked="0"/>
    </xf>
    <xf numFmtId="0" fontId="27" fillId="7" borderId="10" xfId="0" applyFont="1" applyFill="1" applyBorder="1" applyAlignment="1" applyProtection="1">
      <alignment horizontal="center" vertical="center"/>
      <protection locked="0"/>
    </xf>
    <xf numFmtId="0" fontId="27" fillId="7" borderId="13" xfId="0" applyFont="1" applyFill="1" applyBorder="1" applyAlignment="1" applyProtection="1">
      <alignment horizontal="center" vertical="center"/>
      <protection locked="0"/>
    </xf>
    <xf numFmtId="0" fontId="27" fillId="0" borderId="56" xfId="0" applyFont="1" applyFill="1" applyBorder="1" applyAlignment="1" applyProtection="1">
      <alignment horizontal="center" vertical="center"/>
      <protection locked="0"/>
    </xf>
    <xf numFmtId="0" fontId="27" fillId="0" borderId="46" xfId="0" applyFont="1" applyFill="1" applyBorder="1" applyAlignment="1" applyProtection="1">
      <alignment horizontal="center" vertical="center"/>
      <protection locked="0"/>
    </xf>
    <xf numFmtId="0" fontId="27" fillId="0" borderId="56" xfId="0" applyFont="1" applyFill="1" applyBorder="1" applyAlignment="1" applyProtection="1">
      <alignment horizontal="center" vertical="center" wrapText="1"/>
      <protection locked="0"/>
    </xf>
    <xf numFmtId="0" fontId="27" fillId="0" borderId="46" xfId="0" applyFont="1" applyFill="1" applyBorder="1" applyAlignment="1" applyProtection="1">
      <alignment horizontal="center" vertical="center" wrapText="1"/>
      <protection locked="0"/>
    </xf>
    <xf numFmtId="0" fontId="27" fillId="0" borderId="13" xfId="0" applyFont="1" applyFill="1" applyBorder="1" applyAlignment="1" applyProtection="1">
      <alignment horizontal="center" vertical="center" wrapText="1"/>
      <protection locked="0"/>
    </xf>
    <xf numFmtId="0" fontId="27" fillId="0" borderId="45" xfId="0" applyFont="1" applyFill="1" applyBorder="1" applyAlignment="1" applyProtection="1">
      <alignment horizontal="center" vertical="center" wrapText="1"/>
      <protection locked="0"/>
    </xf>
    <xf numFmtId="0" fontId="27" fillId="0" borderId="10" xfId="0" applyFont="1" applyFill="1" applyBorder="1" applyAlignment="1" applyProtection="1">
      <alignment horizontal="center" vertical="center" wrapText="1"/>
      <protection locked="0"/>
    </xf>
    <xf numFmtId="0" fontId="27" fillId="7" borderId="10"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7" fillId="7" borderId="10" xfId="0" applyFont="1" applyFill="1" applyBorder="1" applyAlignment="1">
      <alignment horizontal="center" vertical="center"/>
    </xf>
    <xf numFmtId="0" fontId="37" fillId="7" borderId="13" xfId="0" applyFont="1" applyFill="1" applyBorder="1" applyAlignment="1">
      <alignment horizontal="center" vertical="center"/>
    </xf>
    <xf numFmtId="0" fontId="31" fillId="0" borderId="49" xfId="0" applyFont="1" applyBorder="1" applyAlignment="1">
      <alignment vertical="center" wrapText="1"/>
    </xf>
    <xf numFmtId="0" fontId="33" fillId="0" borderId="45" xfId="0" applyFont="1" applyBorder="1" applyAlignment="1" applyProtection="1">
      <alignment horizontal="right" vertical="center" wrapText="1"/>
      <protection locked="0"/>
    </xf>
    <xf numFmtId="0" fontId="33" fillId="0" borderId="10" xfId="0" applyFont="1" applyBorder="1" applyAlignment="1" applyProtection="1">
      <alignment horizontal="right" vertical="center" wrapText="1"/>
      <protection locked="0"/>
    </xf>
    <xf numFmtId="0" fontId="33" fillId="0" borderId="13" xfId="0" applyFont="1" applyBorder="1" applyAlignment="1" applyProtection="1">
      <alignment horizontal="right" vertical="center" wrapText="1"/>
      <protection locked="0"/>
    </xf>
    <xf numFmtId="0" fontId="27" fillId="0" borderId="45" xfId="0" applyFont="1" applyFill="1" applyBorder="1" applyAlignment="1" applyProtection="1">
      <alignment vertical="center" wrapText="1"/>
      <protection locked="0"/>
    </xf>
    <xf numFmtId="0" fontId="27" fillId="0" borderId="10" xfId="0" applyFont="1" applyFill="1" applyBorder="1" applyAlignment="1" applyProtection="1">
      <alignment vertical="center" wrapText="1"/>
      <protection locked="0"/>
    </xf>
    <xf numFmtId="0" fontId="27" fillId="0" borderId="46" xfId="0" applyFont="1" applyFill="1" applyBorder="1" applyAlignment="1" applyProtection="1">
      <alignment vertical="center" wrapText="1"/>
      <protection locked="0"/>
    </xf>
    <xf numFmtId="0" fontId="33" fillId="7" borderId="34" xfId="0" applyFont="1" applyFill="1" applyBorder="1" applyAlignment="1">
      <alignment vertical="center" wrapText="1"/>
    </xf>
    <xf numFmtId="0" fontId="33" fillId="7" borderId="35" xfId="0" applyFont="1" applyFill="1" applyBorder="1" applyAlignment="1">
      <alignment vertical="center" wrapText="1"/>
    </xf>
    <xf numFmtId="0" fontId="33" fillId="7" borderId="36" xfId="0" applyFont="1" applyFill="1" applyBorder="1" applyAlignment="1">
      <alignment vertical="center" wrapText="1"/>
    </xf>
    <xf numFmtId="0" fontId="33" fillId="7" borderId="37" xfId="0" applyFont="1" applyFill="1" applyBorder="1" applyAlignment="1">
      <alignment vertical="center" wrapText="1"/>
    </xf>
    <xf numFmtId="0" fontId="33" fillId="7" borderId="17" xfId="0" applyFont="1" applyFill="1" applyBorder="1" applyAlignment="1">
      <alignment vertical="center" wrapText="1"/>
    </xf>
    <xf numFmtId="0" fontId="33" fillId="7" borderId="38" xfId="0" applyFont="1" applyFill="1" applyBorder="1" applyAlignment="1">
      <alignment vertical="center" wrapText="1"/>
    </xf>
    <xf numFmtId="0" fontId="27" fillId="7" borderId="41" xfId="0" applyFont="1" applyFill="1" applyBorder="1" applyAlignment="1">
      <alignment horizontal="center" vertical="center" wrapText="1"/>
    </xf>
    <xf numFmtId="0" fontId="27" fillId="7" borderId="42" xfId="0" applyFont="1" applyFill="1" applyBorder="1" applyAlignment="1">
      <alignment horizontal="center" vertical="center" wrapText="1"/>
    </xf>
    <xf numFmtId="0" fontId="27" fillId="7" borderId="43" xfId="0" applyFont="1" applyFill="1" applyBorder="1" applyAlignment="1">
      <alignment horizontal="center" vertical="center" wrapText="1"/>
    </xf>
    <xf numFmtId="0" fontId="26" fillId="0" borderId="41" xfId="0" applyFont="1" applyBorder="1" applyAlignment="1" applyProtection="1">
      <alignment horizontal="justify" vertical="center"/>
      <protection locked="0"/>
    </xf>
    <xf numFmtId="0" fontId="26" fillId="0" borderId="42" xfId="0" applyFont="1" applyBorder="1" applyAlignment="1" applyProtection="1">
      <alignment horizontal="justify" vertical="center"/>
      <protection locked="0"/>
    </xf>
    <xf numFmtId="0" fontId="26" fillId="0" borderId="53" xfId="0" applyFont="1" applyBorder="1" applyAlignment="1" applyProtection="1">
      <alignment horizontal="justify" vertical="center"/>
      <protection locked="0"/>
    </xf>
    <xf numFmtId="0" fontId="31" fillId="0" borderId="42" xfId="0" applyFont="1" applyBorder="1" applyAlignment="1">
      <alignment vertical="center" wrapText="1"/>
    </xf>
    <xf numFmtId="0" fontId="31" fillId="0" borderId="43" xfId="0" applyFont="1" applyBorder="1" applyAlignment="1">
      <alignment vertical="center" wrapText="1"/>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27" fillId="7" borderId="48" xfId="0" applyFont="1" applyFill="1" applyBorder="1" applyAlignment="1">
      <alignment horizontal="center" vertical="center" wrapText="1"/>
    </xf>
    <xf numFmtId="0" fontId="27" fillId="7" borderId="49" xfId="0" applyFont="1" applyFill="1" applyBorder="1" applyAlignment="1">
      <alignment horizontal="center" vertical="center" wrapText="1"/>
    </xf>
    <xf numFmtId="0" fontId="35" fillId="0" borderId="41" xfId="0" applyFont="1" applyBorder="1" applyAlignment="1" applyProtection="1">
      <alignment horizontal="center" vertical="center"/>
      <protection locked="0"/>
    </xf>
    <xf numFmtId="0" fontId="35" fillId="0" borderId="42" xfId="0" applyFont="1" applyBorder="1" applyAlignment="1" applyProtection="1">
      <alignment horizontal="center" vertical="center"/>
      <protection locked="0"/>
    </xf>
    <xf numFmtId="0" fontId="35" fillId="0" borderId="43" xfId="0" applyFont="1" applyBorder="1" applyAlignment="1" applyProtection="1">
      <alignment horizontal="center" vertical="center"/>
      <protection locked="0"/>
    </xf>
    <xf numFmtId="0" fontId="27" fillId="7" borderId="41" xfId="0" applyFont="1" applyFill="1" applyBorder="1" applyAlignment="1">
      <alignment horizontal="center" vertical="center"/>
    </xf>
    <xf numFmtId="0" fontId="27" fillId="7" borderId="42" xfId="0" applyFont="1" applyFill="1" applyBorder="1" applyAlignment="1">
      <alignment horizontal="center" vertical="center"/>
    </xf>
    <xf numFmtId="0" fontId="27" fillId="7" borderId="43" xfId="0" applyFont="1" applyFill="1" applyBorder="1" applyAlignment="1">
      <alignment horizontal="center" vertical="center"/>
    </xf>
    <xf numFmtId="0" fontId="37" fillId="0" borderId="41" xfId="0" applyFont="1" applyBorder="1" applyAlignment="1" applyProtection="1">
      <alignment horizontal="center" vertical="center" wrapText="1"/>
      <protection locked="0"/>
    </xf>
    <xf numFmtId="0" fontId="37" fillId="0" borderId="42" xfId="0" applyFont="1" applyBorder="1" applyAlignment="1" applyProtection="1">
      <alignment horizontal="center" vertical="center" wrapText="1"/>
      <protection locked="0"/>
    </xf>
    <xf numFmtId="0" fontId="37" fillId="0" borderId="43" xfId="0" applyFont="1" applyBorder="1" applyAlignment="1" applyProtection="1">
      <alignment horizontal="center" vertical="center" wrapText="1"/>
      <protection locked="0"/>
    </xf>
    <xf numFmtId="0" fontId="28" fillId="0" borderId="13" xfId="0" applyFont="1" applyBorder="1" applyAlignment="1">
      <alignment horizontal="left" vertical="center" wrapText="1"/>
    </xf>
    <xf numFmtId="0" fontId="27" fillId="0" borderId="24" xfId="0" applyFont="1" applyBorder="1" applyAlignment="1">
      <alignment horizontal="center" vertical="center"/>
    </xf>
    <xf numFmtId="0" fontId="28" fillId="0" borderId="35" xfId="0" applyFont="1" applyBorder="1" applyAlignment="1">
      <alignment horizontal="left" vertical="center" wrapText="1"/>
    </xf>
    <xf numFmtId="0" fontId="28" fillId="0" borderId="36" xfId="0" applyFont="1" applyBorder="1" applyAlignment="1">
      <alignment horizontal="left" vertical="center" wrapText="1"/>
    </xf>
    <xf numFmtId="0" fontId="28" fillId="0" borderId="40" xfId="0" applyFont="1" applyBorder="1" applyAlignment="1">
      <alignment horizontal="left" vertical="center" wrapText="1"/>
    </xf>
    <xf numFmtId="0" fontId="28" fillId="0" borderId="17" xfId="0" applyFont="1" applyBorder="1" applyAlignment="1">
      <alignment horizontal="left" vertical="center" wrapText="1"/>
    </xf>
    <xf numFmtId="0" fontId="28" fillId="0" borderId="38" xfId="0" applyFont="1" applyBorder="1" applyAlignment="1">
      <alignment horizontal="left" vertical="center" wrapText="1"/>
    </xf>
    <xf numFmtId="0" fontId="0" fillId="0" borderId="17" xfId="0" applyFont="1" applyBorder="1" applyAlignment="1">
      <alignment wrapText="1"/>
    </xf>
    <xf numFmtId="0" fontId="27" fillId="0" borderId="47" xfId="0" applyFont="1" applyFill="1" applyBorder="1" applyAlignment="1" applyProtection="1">
      <alignment horizontal="center" vertical="center" wrapText="1"/>
      <protection locked="0"/>
    </xf>
    <xf numFmtId="0" fontId="27" fillId="0" borderId="48" xfId="0" applyFont="1" applyFill="1" applyBorder="1" applyAlignment="1" applyProtection="1">
      <alignment horizontal="center" vertical="center" wrapText="1"/>
      <protection locked="0"/>
    </xf>
    <xf numFmtId="0" fontId="27" fillId="0" borderId="50" xfId="0" applyFont="1" applyFill="1" applyBorder="1" applyAlignment="1" applyProtection="1">
      <alignment horizontal="center" vertical="center" wrapText="1"/>
      <protection locked="0"/>
    </xf>
    <xf numFmtId="0" fontId="27" fillId="0" borderId="46" xfId="0" applyFont="1" applyBorder="1" applyAlignment="1" applyProtection="1">
      <alignment vertical="center" wrapText="1"/>
      <protection locked="0"/>
    </xf>
    <xf numFmtId="0" fontId="31" fillId="0" borderId="56" xfId="0" applyFont="1" applyBorder="1" applyAlignment="1">
      <alignment vertical="center" wrapText="1"/>
    </xf>
    <xf numFmtId="0" fontId="31" fillId="0" borderId="10" xfId="0" applyFont="1" applyBorder="1" applyAlignment="1">
      <alignment vertical="center" wrapText="1"/>
    </xf>
    <xf numFmtId="0" fontId="31" fillId="0" borderId="13" xfId="0" applyFont="1" applyBorder="1" applyAlignment="1">
      <alignment vertical="center" wrapText="1"/>
    </xf>
    <xf numFmtId="0" fontId="45" fillId="0" borderId="80" xfId="0" applyFont="1" applyBorder="1" applyAlignment="1">
      <alignment vertical="top" wrapText="1"/>
    </xf>
    <xf numFmtId="0" fontId="0" fillId="0" borderId="59" xfId="0" applyBorder="1" applyAlignment="1">
      <alignment/>
    </xf>
    <xf numFmtId="0" fontId="0" fillId="0" borderId="60" xfId="0" applyBorder="1" applyAlignment="1">
      <alignment/>
    </xf>
    <xf numFmtId="0" fontId="0" fillId="0" borderId="57" xfId="0" applyBorder="1" applyAlignment="1">
      <alignment/>
    </xf>
    <xf numFmtId="0" fontId="0" fillId="0" borderId="40" xfId="0" applyBorder="1" applyAlignment="1">
      <alignment/>
    </xf>
    <xf numFmtId="0" fontId="0" fillId="0" borderId="0" xfId="0" applyBorder="1" applyAlignment="1">
      <alignment horizontal="center" vertical="center"/>
    </xf>
    <xf numFmtId="0" fontId="0" fillId="0" borderId="22" xfId="0" applyBorder="1" applyAlignment="1">
      <alignment horizontal="center" vertical="center"/>
    </xf>
    <xf numFmtId="181" fontId="27" fillId="0" borderId="55" xfId="0" applyNumberFormat="1" applyFont="1" applyBorder="1" applyAlignment="1">
      <alignment horizontal="right"/>
    </xf>
    <xf numFmtId="181" fontId="0" fillId="0" borderId="27" xfId="0" applyNumberFormat="1" applyBorder="1" applyAlignment="1">
      <alignment horizontal="right"/>
    </xf>
    <xf numFmtId="181" fontId="0" fillId="0" borderId="81" xfId="0" applyNumberFormat="1" applyBorder="1" applyAlignment="1">
      <alignment horizontal="right"/>
    </xf>
    <xf numFmtId="181" fontId="0" fillId="0" borderId="24" xfId="0" applyNumberFormat="1" applyBorder="1" applyAlignment="1">
      <alignment horizontal="right"/>
    </xf>
    <xf numFmtId="181" fontId="27" fillId="0" borderId="27" xfId="0" applyNumberFormat="1" applyFont="1" applyBorder="1" applyAlignment="1">
      <alignment horizontal="right"/>
    </xf>
    <xf numFmtId="0" fontId="0" fillId="0" borderId="24" xfId="0" applyBorder="1" applyAlignment="1">
      <alignment vertical="center"/>
    </xf>
    <xf numFmtId="0" fontId="0" fillId="0" borderId="82" xfId="0" applyBorder="1" applyAlignment="1">
      <alignment vertical="center"/>
    </xf>
    <xf numFmtId="0" fontId="42" fillId="0" borderId="56" xfId="0" applyFont="1" applyBorder="1" applyAlignment="1">
      <alignment vertical="center"/>
    </xf>
    <xf numFmtId="0" fontId="27" fillId="0" borderId="25" xfId="0" applyFont="1" applyBorder="1" applyAlignment="1">
      <alignment vertical="center" wrapText="1"/>
    </xf>
    <xf numFmtId="0" fontId="0" fillId="0" borderId="16" xfId="0" applyBorder="1" applyAlignment="1">
      <alignment vertical="center" wrapText="1"/>
    </xf>
    <xf numFmtId="0" fontId="27" fillId="0" borderId="16" xfId="0" applyFont="1"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75" xfId="0" applyBorder="1" applyAlignment="1" applyProtection="1">
      <alignment vertical="center" wrapText="1"/>
      <protection locked="0"/>
    </xf>
    <xf numFmtId="0" fontId="27" fillId="0" borderId="17" xfId="0" applyFont="1" applyBorder="1" applyAlignment="1" applyProtection="1">
      <alignment vertical="center"/>
      <protection locked="0"/>
    </xf>
    <xf numFmtId="0" fontId="33" fillId="0" borderId="10" xfId="0" applyFont="1" applyBorder="1" applyAlignment="1" applyProtection="1">
      <alignment horizontal="right"/>
      <protection locked="0"/>
    </xf>
    <xf numFmtId="0" fontId="33" fillId="0" borderId="46" xfId="0" applyFont="1" applyBorder="1" applyAlignment="1" applyProtection="1">
      <alignment horizontal="right"/>
      <protection locked="0"/>
    </xf>
    <xf numFmtId="0" fontId="33" fillId="0" borderId="45" xfId="0" applyFont="1" applyBorder="1" applyAlignment="1" applyProtection="1">
      <alignment horizontal="left" vertical="top"/>
      <protection locked="0"/>
    </xf>
    <xf numFmtId="0" fontId="0" fillId="0" borderId="10" xfId="0" applyBorder="1" applyAlignment="1">
      <alignment horizontal="left" vertical="top"/>
    </xf>
    <xf numFmtId="0" fontId="33" fillId="0" borderId="10" xfId="0" applyFont="1" applyBorder="1" applyAlignment="1" applyProtection="1">
      <alignment horizontal="right" vertical="center"/>
      <protection locked="0"/>
    </xf>
    <xf numFmtId="0" fontId="0" fillId="0" borderId="27" xfId="0" applyBorder="1" applyAlignment="1">
      <alignment/>
    </xf>
    <xf numFmtId="0" fontId="0" fillId="0" borderId="28" xfId="0" applyBorder="1" applyAlignment="1">
      <alignment/>
    </xf>
    <xf numFmtId="0" fontId="0" fillId="0" borderId="37" xfId="0" applyBorder="1" applyAlignment="1">
      <alignment/>
    </xf>
    <xf numFmtId="0" fontId="0" fillId="0" borderId="17" xfId="0" applyBorder="1" applyAlignment="1">
      <alignment/>
    </xf>
    <xf numFmtId="0" fontId="0" fillId="0" borderId="38" xfId="0" applyBorder="1" applyAlignment="1">
      <alignment/>
    </xf>
    <xf numFmtId="0" fontId="27" fillId="0" borderId="83" xfId="0" applyFont="1" applyBorder="1" applyAlignment="1">
      <alignment vertical="top" wrapText="1"/>
    </xf>
    <xf numFmtId="0" fontId="0" fillId="0" borderId="84" xfId="0" applyBorder="1" applyAlignment="1">
      <alignment/>
    </xf>
    <xf numFmtId="0" fontId="0" fillId="0" borderId="84" xfId="0" applyBorder="1" applyAlignment="1" applyProtection="1">
      <alignment/>
      <protection locked="0"/>
    </xf>
    <xf numFmtId="0" fontId="0" fillId="0" borderId="85" xfId="0" applyBorder="1" applyAlignment="1" applyProtection="1">
      <alignment/>
      <protection locked="0"/>
    </xf>
    <xf numFmtId="0" fontId="27" fillId="0" borderId="52" xfId="0" applyFont="1" applyBorder="1" applyAlignment="1">
      <alignment horizontal="left" vertical="top" wrapText="1"/>
    </xf>
    <xf numFmtId="0" fontId="0" fillId="0" borderId="27" xfId="0" applyBorder="1" applyAlignment="1">
      <alignment horizontal="left" vertical="top"/>
    </xf>
    <xf numFmtId="0" fontId="0" fillId="0" borderId="27" xfId="0" applyBorder="1" applyAlignment="1" applyProtection="1">
      <alignment vertical="center" wrapText="1"/>
      <protection locked="0"/>
    </xf>
    <xf numFmtId="0" fontId="0" fillId="0" borderId="28" xfId="0" applyBorder="1" applyAlignment="1" applyProtection="1">
      <alignment vertical="center" wrapText="1"/>
      <protection locked="0"/>
    </xf>
    <xf numFmtId="0" fontId="27" fillId="0" borderId="52" xfId="0" applyFont="1" applyBorder="1" applyAlignment="1">
      <alignment vertical="top" wrapText="1"/>
    </xf>
    <xf numFmtId="0" fontId="0" fillId="0" borderId="27" xfId="0" applyBorder="1" applyAlignment="1">
      <alignment vertical="top" wrapText="1"/>
    </xf>
    <xf numFmtId="0" fontId="27" fillId="0" borderId="27" xfId="0" applyFont="1" applyBorder="1" applyAlignment="1" applyProtection="1">
      <alignment vertical="center" wrapText="1"/>
      <protection locked="0"/>
    </xf>
    <xf numFmtId="0" fontId="27" fillId="0" borderId="86" xfId="0" applyFont="1" applyBorder="1" applyAlignment="1" applyProtection="1">
      <alignment vertical="center" wrapText="1"/>
      <protection locked="0"/>
    </xf>
    <xf numFmtId="0" fontId="0" fillId="0" borderId="87" xfId="0" applyBorder="1" applyAlignment="1" applyProtection="1">
      <alignment/>
      <protection locked="0"/>
    </xf>
    <xf numFmtId="0" fontId="0" fillId="0" borderId="88" xfId="0" applyBorder="1" applyAlignment="1" applyProtection="1">
      <alignment/>
      <protection locked="0"/>
    </xf>
    <xf numFmtId="0" fontId="27" fillId="0" borderId="86" xfId="0" applyFont="1" applyBorder="1" applyAlignment="1" applyProtection="1">
      <alignment wrapText="1"/>
      <protection locked="0"/>
    </xf>
    <xf numFmtId="0" fontId="0" fillId="0" borderId="87" xfId="0" applyFont="1" applyBorder="1" applyAlignment="1" applyProtection="1">
      <alignment/>
      <protection locked="0"/>
    </xf>
    <xf numFmtId="0" fontId="0" fillId="0" borderId="88" xfId="0" applyFont="1" applyBorder="1" applyAlignment="1" applyProtection="1">
      <alignment/>
      <protection locked="0"/>
    </xf>
    <xf numFmtId="0" fontId="28" fillId="0" borderId="87" xfId="0" applyFont="1" applyBorder="1" applyAlignment="1" applyProtection="1">
      <alignment/>
      <protection locked="0"/>
    </xf>
    <xf numFmtId="0" fontId="28" fillId="0" borderId="88" xfId="0" applyFont="1" applyBorder="1" applyAlignment="1" applyProtection="1">
      <alignment/>
      <protection locked="0"/>
    </xf>
    <xf numFmtId="0" fontId="27" fillId="0" borderId="27" xfId="0" applyFont="1" applyBorder="1" applyAlignment="1" applyProtection="1">
      <alignment vertical="center"/>
      <protection locked="0"/>
    </xf>
    <xf numFmtId="0" fontId="27" fillId="0" borderId="28" xfId="0" applyFont="1" applyBorder="1" applyAlignment="1" applyProtection="1">
      <alignment vertical="center"/>
      <protection locked="0"/>
    </xf>
    <xf numFmtId="0" fontId="37" fillId="0" borderId="62" xfId="0" applyFont="1" applyBorder="1" applyAlignment="1" applyProtection="1">
      <alignment horizontal="right" vertical="center"/>
      <protection locked="0"/>
    </xf>
    <xf numFmtId="0" fontId="31" fillId="0" borderId="14" xfId="0" applyFont="1" applyBorder="1" applyAlignment="1" applyProtection="1">
      <alignment horizontal="right" vertical="center"/>
      <protection locked="0"/>
    </xf>
    <xf numFmtId="0" fontId="26" fillId="0" borderId="14" xfId="0" applyFont="1" applyBorder="1" applyAlignment="1" applyProtection="1">
      <alignment horizontal="center" vertical="center"/>
      <protection locked="0"/>
    </xf>
    <xf numFmtId="0" fontId="26" fillId="0" borderId="14" xfId="0" applyFont="1" applyBorder="1" applyAlignment="1">
      <alignment horizontal="center" vertical="center"/>
    </xf>
    <xf numFmtId="49" fontId="26" fillId="0" borderId="14" xfId="0" applyNumberFormat="1" applyFont="1" applyBorder="1" applyAlignment="1" applyProtection="1">
      <alignment horizontal="center" vertical="center"/>
      <protection locked="0"/>
    </xf>
    <xf numFmtId="49" fontId="26" fillId="0" borderId="14" xfId="0" applyNumberFormat="1" applyFont="1" applyBorder="1" applyAlignment="1" applyProtection="1" quotePrefix="1">
      <alignment horizontal="center" vertical="center"/>
      <protection locked="0"/>
    </xf>
    <xf numFmtId="49" fontId="26" fillId="0" borderId="76" xfId="0" applyNumberFormat="1" applyFont="1" applyBorder="1" applyAlignment="1" applyProtection="1" quotePrefix="1">
      <alignment horizontal="center" vertical="center"/>
      <protection locked="0"/>
    </xf>
    <xf numFmtId="0" fontId="27" fillId="0" borderId="62" xfId="0" applyFont="1"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26" fillId="0" borderId="14" xfId="0" applyFont="1" applyBorder="1" applyAlignment="1" applyProtection="1">
      <alignment horizontal="center" vertical="center"/>
      <protection/>
    </xf>
    <xf numFmtId="0" fontId="26" fillId="0" borderId="16" xfId="0" applyFont="1" applyBorder="1" applyAlignment="1" applyProtection="1">
      <alignment horizontal="center" vertical="center"/>
      <protection locked="0"/>
    </xf>
    <xf numFmtId="49" fontId="26" fillId="0" borderId="16" xfId="0" applyNumberFormat="1" applyFont="1" applyBorder="1" applyAlignment="1" applyProtection="1">
      <alignment horizontal="center" vertical="center"/>
      <protection locked="0"/>
    </xf>
    <xf numFmtId="49" fontId="26" fillId="0" borderId="16" xfId="0" applyNumberFormat="1" applyFont="1" applyBorder="1" applyAlignment="1" applyProtection="1" quotePrefix="1">
      <alignment horizontal="center" vertical="center"/>
      <protection locked="0"/>
    </xf>
    <xf numFmtId="0" fontId="26" fillId="0" borderId="16" xfId="0" applyFont="1" applyBorder="1" applyAlignment="1">
      <alignment horizontal="center" vertical="center"/>
    </xf>
    <xf numFmtId="0" fontId="0" fillId="0" borderId="16" xfId="0" applyBorder="1" applyAlignment="1">
      <alignment vertical="center"/>
    </xf>
    <xf numFmtId="0" fontId="0" fillId="0" borderId="75" xfId="0" applyBorder="1" applyAlignment="1">
      <alignment vertical="center"/>
    </xf>
    <xf numFmtId="0" fontId="27" fillId="0" borderId="14" xfId="0" applyFont="1" applyBorder="1" applyAlignment="1" applyProtection="1">
      <alignment vertical="center"/>
      <protection/>
    </xf>
    <xf numFmtId="0" fontId="28" fillId="0" borderId="14" xfId="0" applyFont="1" applyBorder="1" applyAlignment="1" applyProtection="1">
      <alignment vertical="center"/>
      <protection/>
    </xf>
    <xf numFmtId="0" fontId="27" fillId="0" borderId="45" xfId="0" applyFont="1" applyBorder="1" applyAlignment="1">
      <alignment horizontal="center" vertical="center" wrapText="1"/>
    </xf>
    <xf numFmtId="0" fontId="27" fillId="0" borderId="10" xfId="0" applyFont="1" applyBorder="1" applyAlignment="1">
      <alignment horizontal="center"/>
    </xf>
    <xf numFmtId="0" fontId="0" fillId="0" borderId="10" xfId="0" applyFont="1" applyBorder="1" applyAlignment="1">
      <alignment horizontal="center"/>
    </xf>
    <xf numFmtId="0" fontId="45" fillId="0" borderId="61" xfId="0" applyFont="1" applyBorder="1" applyAlignment="1">
      <alignment vertical="center" wrapText="1"/>
    </xf>
    <xf numFmtId="0" fontId="45" fillId="0" borderId="61" xfId="0" applyFont="1" applyBorder="1" applyAlignment="1">
      <alignment vertical="center"/>
    </xf>
    <xf numFmtId="49" fontId="43" fillId="0" borderId="89" xfId="0" applyNumberFormat="1" applyFont="1" applyBorder="1" applyAlignment="1" applyProtection="1">
      <alignment horizontal="left" vertical="center"/>
      <protection locked="0"/>
    </xf>
    <xf numFmtId="49" fontId="43" fillId="0" borderId="14" xfId="0" applyNumberFormat="1" applyFont="1" applyBorder="1" applyAlignment="1" applyProtection="1">
      <alignment horizontal="left" vertical="center"/>
      <protection locked="0"/>
    </xf>
    <xf numFmtId="49" fontId="43" fillId="0" borderId="76" xfId="0" applyNumberFormat="1" applyFont="1" applyBorder="1" applyAlignment="1" applyProtection="1">
      <alignment horizontal="left" vertical="center"/>
      <protection locked="0"/>
    </xf>
    <xf numFmtId="0" fontId="0" fillId="0" borderId="10" xfId="0" applyBorder="1" applyAlignment="1" applyProtection="1">
      <alignment horizontal="right" vertical="center"/>
      <protection locked="0"/>
    </xf>
    <xf numFmtId="0" fontId="0" fillId="0" borderId="0" xfId="0" applyBorder="1" applyAlignment="1">
      <alignment vertical="center"/>
    </xf>
    <xf numFmtId="0" fontId="0" fillId="0" borderId="10" xfId="0" applyFont="1" applyBorder="1" applyAlignment="1" applyProtection="1">
      <alignment horizontal="right" vertical="center"/>
      <protection locked="0"/>
    </xf>
    <xf numFmtId="0" fontId="33" fillId="0" borderId="45" xfId="0" applyFont="1" applyBorder="1" applyAlignment="1">
      <alignment vertical="top"/>
    </xf>
    <xf numFmtId="0" fontId="27" fillId="0" borderId="10" xfId="0" applyFont="1" applyBorder="1" applyAlignment="1">
      <alignment horizontal="right"/>
    </xf>
    <xf numFmtId="0" fontId="27" fillId="0" borderId="46" xfId="0"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85725</xdr:colOff>
      <xdr:row>14</xdr:row>
      <xdr:rowOff>180975</xdr:rowOff>
    </xdr:from>
    <xdr:to>
      <xdr:col>61</xdr:col>
      <xdr:colOff>9486900</xdr:colOff>
      <xdr:row>15</xdr:row>
      <xdr:rowOff>190500</xdr:rowOff>
    </xdr:to>
    <xdr:sp>
      <xdr:nvSpPr>
        <xdr:cNvPr id="1" name="Text Box 6"/>
        <xdr:cNvSpPr txBox="1">
          <a:spLocks noChangeArrowheads="1"/>
        </xdr:cNvSpPr>
      </xdr:nvSpPr>
      <xdr:spPr>
        <a:xfrm>
          <a:off x="7391400" y="3352800"/>
          <a:ext cx="9525000" cy="542925"/>
        </a:xfrm>
        <a:prstGeom prst="rect">
          <a:avLst/>
        </a:prstGeom>
        <a:noFill/>
        <a:ln w="38100" cmpd="sng">
          <a:solidFill>
            <a:srgbClr val="FF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合計時間を必ず確認してください。訂正は訂正印が必要です。勤務時間を入力しても、合計が表示されない場合は、1日の勤務時間が0かマイナスになっている曜日があります。
</a:t>
          </a:r>
          <a:r>
            <a:rPr lang="en-US" cap="none" sz="10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↓その場合、以下にメッセージが出ているはずですので、確認して入力しなおしてください。入力後、合計時間を必ず確認してください。</a:t>
          </a:r>
        </a:p>
      </xdr:txBody>
    </xdr:sp>
    <xdr:clientData/>
  </xdr:twoCellAnchor>
  <xdr:twoCellAnchor>
    <xdr:from>
      <xdr:col>56</xdr:col>
      <xdr:colOff>95250</xdr:colOff>
      <xdr:row>15</xdr:row>
      <xdr:rowOff>0</xdr:rowOff>
    </xdr:from>
    <xdr:to>
      <xdr:col>59</xdr:col>
      <xdr:colOff>85725</xdr:colOff>
      <xdr:row>16</xdr:row>
      <xdr:rowOff>0</xdr:rowOff>
    </xdr:to>
    <xdr:sp>
      <xdr:nvSpPr>
        <xdr:cNvPr id="2" name="Line 7"/>
        <xdr:cNvSpPr>
          <a:spLocks/>
        </xdr:cNvSpPr>
      </xdr:nvSpPr>
      <xdr:spPr>
        <a:xfrm flipH="1">
          <a:off x="7029450" y="3705225"/>
          <a:ext cx="361950" cy="22860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76200</xdr:colOff>
      <xdr:row>15</xdr:row>
      <xdr:rowOff>0</xdr:rowOff>
    </xdr:from>
    <xdr:to>
      <xdr:col>59</xdr:col>
      <xdr:colOff>85725</xdr:colOff>
      <xdr:row>15</xdr:row>
      <xdr:rowOff>209550</xdr:rowOff>
    </xdr:to>
    <xdr:sp>
      <xdr:nvSpPr>
        <xdr:cNvPr id="3" name="Line 8"/>
        <xdr:cNvSpPr>
          <a:spLocks/>
        </xdr:cNvSpPr>
      </xdr:nvSpPr>
      <xdr:spPr>
        <a:xfrm flipH="1">
          <a:off x="6267450" y="3705225"/>
          <a:ext cx="1123950" cy="20955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47625</xdr:colOff>
      <xdr:row>4</xdr:row>
      <xdr:rowOff>95250</xdr:rowOff>
    </xdr:from>
    <xdr:to>
      <xdr:col>61</xdr:col>
      <xdr:colOff>6381750</xdr:colOff>
      <xdr:row>7</xdr:row>
      <xdr:rowOff>9525</xdr:rowOff>
    </xdr:to>
    <xdr:sp>
      <xdr:nvSpPr>
        <xdr:cNvPr id="4" name="Text Box 9"/>
        <xdr:cNvSpPr txBox="1">
          <a:spLocks noChangeArrowheads="1"/>
        </xdr:cNvSpPr>
      </xdr:nvSpPr>
      <xdr:spPr>
        <a:xfrm>
          <a:off x="7477125" y="904875"/>
          <a:ext cx="6334125" cy="400050"/>
        </a:xfrm>
        <a:prstGeom prst="rect">
          <a:avLst/>
        </a:prstGeom>
        <a:noFill/>
        <a:ln w="38100" cmpd="sng">
          <a:solidFill>
            <a:srgbClr val="FF0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すべて入力後、この列にメッセージが表示された場合、ご確認いただき、消えるように訂正してください。印刷後手書きする場合は、＊が印刷されますが、無視してください。
</a:t>
          </a:r>
          <a:r>
            <a:rPr lang="en-US" cap="none" sz="1100" b="1" i="0" u="none" baseline="0">
              <a:solidFill>
                <a:srgbClr val="000000"/>
              </a:solidFill>
              <a:latin typeface="ＭＳ Ｐゴシック"/>
              <a:ea typeface="ＭＳ Ｐゴシック"/>
              <a:cs typeface="ＭＳ Ｐゴシック"/>
            </a:rPr>
            <a:t>メッセージは赤字です。：以降の青字がメッセージが出る原因です。</a:t>
          </a:r>
        </a:p>
      </xdr:txBody>
    </xdr:sp>
    <xdr:clientData/>
  </xdr:twoCellAnchor>
  <xdr:twoCellAnchor>
    <xdr:from>
      <xdr:col>61</xdr:col>
      <xdr:colOff>104775</xdr:colOff>
      <xdr:row>7</xdr:row>
      <xdr:rowOff>0</xdr:rowOff>
    </xdr:from>
    <xdr:to>
      <xdr:col>61</xdr:col>
      <xdr:colOff>104775</xdr:colOff>
      <xdr:row>9</xdr:row>
      <xdr:rowOff>152400</xdr:rowOff>
    </xdr:to>
    <xdr:sp>
      <xdr:nvSpPr>
        <xdr:cNvPr id="5" name="Line 10"/>
        <xdr:cNvSpPr>
          <a:spLocks/>
        </xdr:cNvSpPr>
      </xdr:nvSpPr>
      <xdr:spPr>
        <a:xfrm>
          <a:off x="7534275" y="1295400"/>
          <a:ext cx="0" cy="542925"/>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38100</xdr:colOff>
      <xdr:row>16</xdr:row>
      <xdr:rowOff>114300</xdr:rowOff>
    </xdr:from>
    <xdr:to>
      <xdr:col>64</xdr:col>
      <xdr:colOff>85725</xdr:colOff>
      <xdr:row>22</xdr:row>
      <xdr:rowOff>123825</xdr:rowOff>
    </xdr:to>
    <xdr:sp>
      <xdr:nvSpPr>
        <xdr:cNvPr id="6" name="Text Box 12"/>
        <xdr:cNvSpPr txBox="1">
          <a:spLocks noChangeArrowheads="1"/>
        </xdr:cNvSpPr>
      </xdr:nvSpPr>
      <xdr:spPr>
        <a:xfrm>
          <a:off x="7467600" y="4048125"/>
          <a:ext cx="10344150" cy="13811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＊1日の勤務時間が10分単位となるようにしてください。</a:t>
          </a:r>
          <a:r>
            <a:rPr lang="en-US" cap="none" sz="1000" b="0" i="0" u="none" baseline="0">
              <a:solidFill>
                <a:srgbClr val="0000FF"/>
              </a:solidFill>
              <a:latin typeface="ＭＳ Ｐゴシック"/>
              <a:ea typeface="ＭＳ Ｐゴシック"/>
              <a:cs typeface="ＭＳ Ｐゴシック"/>
            </a:rPr>
            <a:t>：開始・終了時刻と休憩開始・終了時刻から1日の勤務時間を計算し、10分単位でない場合は表示。隔週は5分単位も可。
</a:t>
          </a:r>
          <a:r>
            <a:rPr lang="en-US" cap="none" sz="1000" b="0" i="0" u="none" baseline="0">
              <a:solidFill>
                <a:srgbClr val="FF0000"/>
              </a:solidFill>
              <a:latin typeface="ＭＳ Ｐゴシック"/>
              <a:ea typeface="ＭＳ Ｐゴシック"/>
              <a:cs typeface="ＭＳ Ｐゴシック"/>
            </a:rPr>
            <a:t>＊開始・終了時刻と分をセットで入れてください。</a:t>
          </a:r>
          <a:r>
            <a:rPr lang="en-US" cap="none" sz="1000" b="0" i="0" u="none" baseline="0">
              <a:solidFill>
                <a:srgbClr val="0000FF"/>
              </a:solidFill>
              <a:latin typeface="ＭＳ Ｐゴシック"/>
              <a:ea typeface="ＭＳ Ｐゴシック"/>
              <a:cs typeface="ＭＳ Ｐゴシック"/>
            </a:rPr>
            <a:t>：開始時刻・開始分、終了時刻・終了分のいずれかが空欄の場合、表示。</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＊休憩開始・終了時刻と分をセットで入れてください。</a:t>
          </a:r>
          <a:r>
            <a:rPr lang="en-US" cap="none" sz="1000" b="0" i="0" u="none" baseline="0">
              <a:solidFill>
                <a:srgbClr val="0000FF"/>
              </a:solidFill>
              <a:latin typeface="ＭＳ Ｐゴシック"/>
              <a:ea typeface="ＭＳ Ｐゴシック"/>
              <a:cs typeface="ＭＳ Ｐゴシック"/>
            </a:rPr>
            <a:t>：休憩開始時刻・休憩開始分、休憩終了時刻・休憩終了分のいずれかが空欄の場合、表示。</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＊曜日を選択してください。</a:t>
          </a:r>
          <a:r>
            <a:rPr lang="en-US" cap="none" sz="1000" b="0" i="0" u="none" baseline="0">
              <a:solidFill>
                <a:srgbClr val="0000FF"/>
              </a:solidFill>
              <a:latin typeface="ＭＳ Ｐゴシック"/>
              <a:ea typeface="ＭＳ Ｐゴシック"/>
              <a:cs typeface="ＭＳ Ｐゴシック"/>
            </a:rPr>
            <a:t>：開始時刻を入力した場合で、曜日が空欄の場合、表示。</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＊開始・終了時刻が前後しています。</a:t>
          </a:r>
          <a:r>
            <a:rPr lang="en-US" cap="none" sz="1000" b="0" i="0" u="none" baseline="0">
              <a:solidFill>
                <a:srgbClr val="0000FF"/>
              </a:solidFill>
              <a:latin typeface="ＭＳ Ｐゴシック"/>
              <a:ea typeface="ＭＳ Ｐゴシック"/>
              <a:cs typeface="ＭＳ Ｐゴシック"/>
            </a:rPr>
            <a:t>：開始時刻・終了時刻を前後して入力した場合、表示。</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＊勤務時間を確認してください。</a:t>
          </a:r>
          <a:r>
            <a:rPr lang="en-US" cap="none" sz="1000" b="0" i="0" u="none" baseline="0">
              <a:solidFill>
                <a:srgbClr val="0000FF"/>
              </a:solidFill>
              <a:latin typeface="ＭＳ Ｐゴシック"/>
              <a:ea typeface="ＭＳ Ｐゴシック"/>
              <a:cs typeface="ＭＳ Ｐゴシック"/>
            </a:rPr>
            <a:t>：開始・終了時刻と休憩開始・終了時刻から1日の勤務時間を計算し、0時間以下になった場合、表示。</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＊休憩時間を確認してください。</a:t>
          </a:r>
          <a:r>
            <a:rPr lang="en-US" cap="none" sz="1000" b="0" i="0" u="none" baseline="0">
              <a:solidFill>
                <a:srgbClr val="0000FF"/>
              </a:solidFill>
              <a:latin typeface="ＭＳ Ｐゴシック"/>
              <a:ea typeface="ＭＳ Ｐゴシック"/>
              <a:cs typeface="ＭＳ Ｐゴシック"/>
            </a:rPr>
            <a:t>：休憩開始・終了時刻から1日の休憩時間を計算し、0時間以下になった場合、表示。</a:t>
          </a:r>
          <a:r>
            <a:rPr lang="en-US" cap="none" sz="1000" b="0" i="0" u="none" baseline="0">
              <a:solidFill>
                <a:srgbClr val="FF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↑該当する行に該当するメッセージが出ます。3分割の場合、該当する番号を表示します。</a:t>
          </a:r>
        </a:p>
      </xdr:txBody>
    </xdr:sp>
    <xdr:clientData/>
  </xdr:twoCellAnchor>
  <xdr:twoCellAnchor>
    <xdr:from>
      <xdr:col>12</xdr:col>
      <xdr:colOff>104775</xdr:colOff>
      <xdr:row>15</xdr:row>
      <xdr:rowOff>200025</xdr:rowOff>
    </xdr:from>
    <xdr:to>
      <xdr:col>25</xdr:col>
      <xdr:colOff>57150</xdr:colOff>
      <xdr:row>17</xdr:row>
      <xdr:rowOff>209550</xdr:rowOff>
    </xdr:to>
    <xdr:sp>
      <xdr:nvSpPr>
        <xdr:cNvPr id="7" name="Text Box 15"/>
        <xdr:cNvSpPr txBox="1">
          <a:spLocks noChangeArrowheads="1"/>
        </xdr:cNvSpPr>
      </xdr:nvSpPr>
      <xdr:spPr>
        <a:xfrm>
          <a:off x="1590675" y="3905250"/>
          <a:ext cx="1562100" cy="46672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資格により、月、火、水…と、
</a:t>
          </a:r>
          <a:r>
            <a:rPr lang="en-US" cap="none" sz="900" b="0" i="0" u="none" baseline="0">
              <a:solidFill>
                <a:srgbClr val="000000"/>
              </a:solidFill>
              <a:latin typeface="ＭＳ Ｐゴシック"/>
              <a:ea typeface="ＭＳ Ｐゴシック"/>
              <a:cs typeface="ＭＳ Ｐゴシック"/>
            </a:rPr>
            <a:t>月、隔月、火、隔火…が
</a:t>
          </a:r>
          <a:r>
            <a:rPr lang="en-US" cap="none" sz="900" b="0" i="0" u="none" baseline="0">
              <a:solidFill>
                <a:srgbClr val="000000"/>
              </a:solidFill>
              <a:latin typeface="ＭＳ Ｐゴシック"/>
              <a:ea typeface="ＭＳ Ｐゴシック"/>
              <a:cs typeface="ＭＳ Ｐゴシック"/>
            </a:rPr>
            <a:t>あります。</a:t>
          </a:r>
        </a:p>
      </xdr:txBody>
    </xdr:sp>
    <xdr:clientData/>
  </xdr:twoCellAnchor>
  <xdr:twoCellAnchor>
    <xdr:from>
      <xdr:col>28</xdr:col>
      <xdr:colOff>0</xdr:colOff>
      <xdr:row>14</xdr:row>
      <xdr:rowOff>361950</xdr:rowOff>
    </xdr:from>
    <xdr:to>
      <xdr:col>43</xdr:col>
      <xdr:colOff>38100</xdr:colOff>
      <xdr:row>16</xdr:row>
      <xdr:rowOff>95250</xdr:rowOff>
    </xdr:to>
    <xdr:sp>
      <xdr:nvSpPr>
        <xdr:cNvPr id="8" name="Text Box 16"/>
        <xdr:cNvSpPr txBox="1">
          <a:spLocks noChangeArrowheads="1"/>
        </xdr:cNvSpPr>
      </xdr:nvSpPr>
      <xdr:spPr>
        <a:xfrm>
          <a:off x="3467100" y="3533775"/>
          <a:ext cx="1895475" cy="49530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曜日を選択すると、・隔週は消えます。白紙で印刷する場合のために、最初は・隔週が見えます。</a:t>
          </a:r>
        </a:p>
      </xdr:txBody>
    </xdr:sp>
    <xdr:clientData/>
  </xdr:twoCellAnchor>
  <xdr:twoCellAnchor>
    <xdr:from>
      <xdr:col>31</xdr:col>
      <xdr:colOff>85725</xdr:colOff>
      <xdr:row>16</xdr:row>
      <xdr:rowOff>200025</xdr:rowOff>
    </xdr:from>
    <xdr:to>
      <xdr:col>44</xdr:col>
      <xdr:colOff>47625</xdr:colOff>
      <xdr:row>18</xdr:row>
      <xdr:rowOff>133350</xdr:rowOff>
    </xdr:to>
    <xdr:sp>
      <xdr:nvSpPr>
        <xdr:cNvPr id="9" name="Text Box 19"/>
        <xdr:cNvSpPr txBox="1">
          <a:spLocks noChangeArrowheads="1"/>
        </xdr:cNvSpPr>
      </xdr:nvSpPr>
      <xdr:spPr>
        <a:xfrm>
          <a:off x="3924300" y="4133850"/>
          <a:ext cx="1571625" cy="39052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合計時間を計算して、時間を自動で表示します。</a:t>
          </a:r>
        </a:p>
      </xdr:txBody>
    </xdr:sp>
    <xdr:clientData/>
  </xdr:twoCellAnchor>
  <xdr:twoCellAnchor>
    <xdr:from>
      <xdr:col>35</xdr:col>
      <xdr:colOff>114300</xdr:colOff>
      <xdr:row>18</xdr:row>
      <xdr:rowOff>219075</xdr:rowOff>
    </xdr:from>
    <xdr:to>
      <xdr:col>47</xdr:col>
      <xdr:colOff>47625</xdr:colOff>
      <xdr:row>20</xdr:row>
      <xdr:rowOff>171450</xdr:rowOff>
    </xdr:to>
    <xdr:sp>
      <xdr:nvSpPr>
        <xdr:cNvPr id="10" name="Text Box 20"/>
        <xdr:cNvSpPr txBox="1">
          <a:spLocks noChangeArrowheads="1"/>
        </xdr:cNvSpPr>
      </xdr:nvSpPr>
      <xdr:spPr>
        <a:xfrm>
          <a:off x="4448175" y="4610100"/>
          <a:ext cx="1419225" cy="40957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合計時間を計算して、分を自動で表示します。</a:t>
          </a:r>
        </a:p>
      </xdr:txBody>
    </xdr:sp>
    <xdr:clientData/>
  </xdr:twoCellAnchor>
  <xdr:twoCellAnchor>
    <xdr:from>
      <xdr:col>9</xdr:col>
      <xdr:colOff>38100</xdr:colOff>
      <xdr:row>15</xdr:row>
      <xdr:rowOff>152400</xdr:rowOff>
    </xdr:from>
    <xdr:to>
      <xdr:col>12</xdr:col>
      <xdr:colOff>95250</xdr:colOff>
      <xdr:row>15</xdr:row>
      <xdr:rowOff>219075</xdr:rowOff>
    </xdr:to>
    <xdr:sp>
      <xdr:nvSpPr>
        <xdr:cNvPr id="11" name="Line 21"/>
        <xdr:cNvSpPr>
          <a:spLocks/>
        </xdr:cNvSpPr>
      </xdr:nvSpPr>
      <xdr:spPr>
        <a:xfrm flipH="1" flipV="1">
          <a:off x="1152525" y="3857625"/>
          <a:ext cx="428625" cy="666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28575</xdr:colOff>
      <xdr:row>15</xdr:row>
      <xdr:rowOff>9525</xdr:rowOff>
    </xdr:from>
    <xdr:to>
      <xdr:col>46</xdr:col>
      <xdr:colOff>85725</xdr:colOff>
      <xdr:row>15</xdr:row>
      <xdr:rowOff>142875</xdr:rowOff>
    </xdr:to>
    <xdr:sp>
      <xdr:nvSpPr>
        <xdr:cNvPr id="12" name="Line 22"/>
        <xdr:cNvSpPr>
          <a:spLocks/>
        </xdr:cNvSpPr>
      </xdr:nvSpPr>
      <xdr:spPr>
        <a:xfrm>
          <a:off x="5353050" y="3714750"/>
          <a:ext cx="428625" cy="133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16</xdr:row>
      <xdr:rowOff>219075</xdr:rowOff>
    </xdr:from>
    <xdr:to>
      <xdr:col>48</xdr:col>
      <xdr:colOff>104775</xdr:colOff>
      <xdr:row>17</xdr:row>
      <xdr:rowOff>142875</xdr:rowOff>
    </xdr:to>
    <xdr:sp>
      <xdr:nvSpPr>
        <xdr:cNvPr id="13" name="Line 23"/>
        <xdr:cNvSpPr>
          <a:spLocks/>
        </xdr:cNvSpPr>
      </xdr:nvSpPr>
      <xdr:spPr>
        <a:xfrm flipV="1">
          <a:off x="5524500" y="4152900"/>
          <a:ext cx="523875" cy="152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57150</xdr:colOff>
      <xdr:row>18</xdr:row>
      <xdr:rowOff>28575</xdr:rowOff>
    </xdr:from>
    <xdr:to>
      <xdr:col>54</xdr:col>
      <xdr:colOff>104775</xdr:colOff>
      <xdr:row>19</xdr:row>
      <xdr:rowOff>161925</xdr:rowOff>
    </xdr:to>
    <xdr:sp>
      <xdr:nvSpPr>
        <xdr:cNvPr id="14" name="Line 24"/>
        <xdr:cNvSpPr>
          <a:spLocks/>
        </xdr:cNvSpPr>
      </xdr:nvSpPr>
      <xdr:spPr>
        <a:xfrm flipV="1">
          <a:off x="5876925" y="4419600"/>
          <a:ext cx="914400" cy="3619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85725</xdr:colOff>
      <xdr:row>0</xdr:row>
      <xdr:rowOff>95250</xdr:rowOff>
    </xdr:from>
    <xdr:to>
      <xdr:col>61</xdr:col>
      <xdr:colOff>3695700</xdr:colOff>
      <xdr:row>1</xdr:row>
      <xdr:rowOff>142875</xdr:rowOff>
    </xdr:to>
    <xdr:sp>
      <xdr:nvSpPr>
        <xdr:cNvPr id="15" name="Text Box 25"/>
        <xdr:cNvSpPr txBox="1">
          <a:spLocks noChangeArrowheads="1"/>
        </xdr:cNvSpPr>
      </xdr:nvSpPr>
      <xdr:spPr>
        <a:xfrm>
          <a:off x="7515225" y="95250"/>
          <a:ext cx="3609975" cy="276225"/>
        </a:xfrm>
        <a:prstGeom prst="rect">
          <a:avLst/>
        </a:prstGeom>
        <a:noFill/>
        <a:ln w="38100" cmpd="sng">
          <a:solidFill>
            <a:srgbClr val="008000"/>
          </a:solidFill>
          <a:headEnd type="none"/>
          <a:tailEnd type="none"/>
        </a:ln>
      </xdr:spPr>
      <xdr:txBody>
        <a:bodyPr vertOverflow="clip" wrap="square" lIns="36576" tIns="18288" rIns="36576" bIns="0"/>
        <a:p>
          <a:pPr algn="ctr">
            <a:defRPr/>
          </a:pPr>
          <a:r>
            <a:rPr lang="en-US" cap="none" sz="1100" b="1" i="0" u="sng" baseline="0">
              <a:solidFill>
                <a:srgbClr val="000000"/>
              </a:solidFill>
              <a:latin typeface="ＭＳ Ｐゴシック"/>
              <a:ea typeface="ＭＳ Ｐゴシック"/>
              <a:cs typeface="ＭＳ Ｐゴシック"/>
            </a:rPr>
            <a:t>入力不要の項目は、ロックがかかっています。</a:t>
          </a:r>
        </a:p>
      </xdr:txBody>
    </xdr:sp>
    <xdr:clientData/>
  </xdr:twoCellAnchor>
  <xdr:twoCellAnchor>
    <xdr:from>
      <xdr:col>16</xdr:col>
      <xdr:colOff>38100</xdr:colOff>
      <xdr:row>19</xdr:row>
      <xdr:rowOff>28575</xdr:rowOff>
    </xdr:from>
    <xdr:to>
      <xdr:col>29</xdr:col>
      <xdr:colOff>104775</xdr:colOff>
      <xdr:row>20</xdr:row>
      <xdr:rowOff>104775</xdr:rowOff>
    </xdr:to>
    <xdr:sp>
      <xdr:nvSpPr>
        <xdr:cNvPr id="16" name="Text Box 27"/>
        <xdr:cNvSpPr txBox="1">
          <a:spLocks noChangeArrowheads="1"/>
        </xdr:cNvSpPr>
      </xdr:nvSpPr>
      <xdr:spPr>
        <a:xfrm>
          <a:off x="2019300" y="4648200"/>
          <a:ext cx="1676400" cy="30480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契約内で、曜日・時間が重複していないか、確認してください。</a:t>
          </a:r>
        </a:p>
      </xdr:txBody>
    </xdr:sp>
    <xdr:clientData/>
  </xdr:twoCellAnchor>
  <xdr:twoCellAnchor>
    <xdr:from>
      <xdr:col>61</xdr:col>
      <xdr:colOff>57150</xdr:colOff>
      <xdr:row>22</xdr:row>
      <xdr:rowOff>19050</xdr:rowOff>
    </xdr:from>
    <xdr:to>
      <xdr:col>61</xdr:col>
      <xdr:colOff>3019425</xdr:colOff>
      <xdr:row>25</xdr:row>
      <xdr:rowOff>57150</xdr:rowOff>
    </xdr:to>
    <xdr:sp>
      <xdr:nvSpPr>
        <xdr:cNvPr id="17" name="Text Box 28"/>
        <xdr:cNvSpPr txBox="1">
          <a:spLocks noChangeArrowheads="1"/>
        </xdr:cNvSpPr>
      </xdr:nvSpPr>
      <xdr:spPr>
        <a:xfrm>
          <a:off x="7486650" y="5324475"/>
          <a:ext cx="2962275" cy="666750"/>
        </a:xfrm>
        <a:prstGeom prst="rect">
          <a:avLst/>
        </a:prstGeom>
        <a:noFill/>
        <a:ln w="38100" cmpd="sng">
          <a:solidFill>
            <a:srgbClr val="008000"/>
          </a:solidFill>
          <a:headEnd type="none"/>
          <a:tailEnd type="none"/>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メッセージが表示されない場合でも、
</a:t>
          </a:r>
          <a:r>
            <a:rPr lang="en-US" cap="none" sz="1100" b="1" i="0" u="sng" baseline="0">
              <a:solidFill>
                <a:srgbClr val="000000"/>
              </a:solidFill>
              <a:latin typeface="ＭＳ Ｐゴシック"/>
              <a:ea typeface="ＭＳ Ｐゴシック"/>
              <a:cs typeface="ＭＳ Ｐゴシック"/>
            </a:rPr>
            <a:t>必ずすべての項目をご確認のうえ、</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印刷してください。</a:t>
          </a:r>
        </a:p>
      </xdr:txBody>
    </xdr:sp>
    <xdr:clientData/>
  </xdr:twoCellAnchor>
  <xdr:twoCellAnchor>
    <xdr:from>
      <xdr:col>7</xdr:col>
      <xdr:colOff>95250</xdr:colOff>
      <xdr:row>12</xdr:row>
      <xdr:rowOff>209550</xdr:rowOff>
    </xdr:from>
    <xdr:to>
      <xdr:col>9</xdr:col>
      <xdr:colOff>66675</xdr:colOff>
      <xdr:row>13</xdr:row>
      <xdr:rowOff>114300</xdr:rowOff>
    </xdr:to>
    <xdr:sp>
      <xdr:nvSpPr>
        <xdr:cNvPr id="18" name="Line 30"/>
        <xdr:cNvSpPr>
          <a:spLocks/>
        </xdr:cNvSpPr>
      </xdr:nvSpPr>
      <xdr:spPr>
        <a:xfrm flipH="1" flipV="1">
          <a:off x="962025" y="2752725"/>
          <a:ext cx="219075" cy="2190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12</xdr:row>
      <xdr:rowOff>304800</xdr:rowOff>
    </xdr:from>
    <xdr:to>
      <xdr:col>32</xdr:col>
      <xdr:colOff>95250</xdr:colOff>
      <xdr:row>13</xdr:row>
      <xdr:rowOff>190500</xdr:rowOff>
    </xdr:to>
    <xdr:sp>
      <xdr:nvSpPr>
        <xdr:cNvPr id="19" name="Text Box 31"/>
        <xdr:cNvSpPr txBox="1">
          <a:spLocks noChangeArrowheads="1"/>
        </xdr:cNvSpPr>
      </xdr:nvSpPr>
      <xdr:spPr>
        <a:xfrm>
          <a:off x="1171575" y="2847975"/>
          <a:ext cx="2886075" cy="20002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東伏見、日本橋など、箇所にてカスタマイズしてください。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P55"/>
  <sheetViews>
    <sheetView showGridLines="0" zoomScale="90" zoomScaleNormal="90" zoomScalePageLayoutView="0" workbookViewId="0" topLeftCell="A11">
      <selection activeCell="A31" sqref="A31"/>
    </sheetView>
  </sheetViews>
  <sheetFormatPr defaultColWidth="9.00390625" defaultRowHeight="13.5"/>
  <cols>
    <col min="1" max="60" width="1.625" style="0" customWidth="1"/>
    <col min="61" max="61" width="1.625" style="0" hidden="1" customWidth="1"/>
    <col min="62" max="62" width="131.375" style="32" customWidth="1"/>
    <col min="63" max="64" width="1.875" style="0" customWidth="1"/>
    <col min="65" max="65" width="9.875" style="0" customWidth="1"/>
  </cols>
  <sheetData>
    <row r="1" spans="1:59" ht="18" customHeight="1">
      <c r="A1" s="1" t="s">
        <v>175</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4" t="s">
        <v>182</v>
      </c>
      <c r="BB1" s="3"/>
      <c r="BC1" s="3"/>
      <c r="BD1" s="3"/>
      <c r="BE1" s="3"/>
      <c r="BF1" s="3"/>
      <c r="BG1" s="3"/>
    </row>
    <row r="2" spans="1:60" ht="12.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5" t="s">
        <v>0</v>
      </c>
      <c r="AM2" s="3"/>
      <c r="AN2" s="3"/>
      <c r="AO2" s="3"/>
      <c r="AP2" s="3"/>
      <c r="AQ2" s="3"/>
      <c r="AR2" s="3"/>
      <c r="AS2" s="3"/>
      <c r="AT2" s="3"/>
      <c r="AU2" s="3"/>
      <c r="AV2" s="3"/>
      <c r="AW2" s="3"/>
      <c r="AX2" s="3"/>
      <c r="AY2" s="3"/>
      <c r="AZ2" s="3"/>
      <c r="BA2" s="3"/>
      <c r="BB2" s="3"/>
      <c r="BC2" s="3"/>
      <c r="BD2" s="3"/>
      <c r="BE2" s="3"/>
      <c r="BF2" s="3"/>
      <c r="BG2" s="3"/>
      <c r="BH2" s="3"/>
    </row>
    <row r="3" spans="1:60" ht="15" customHeight="1">
      <c r="A3" s="233" t="s">
        <v>81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5"/>
      <c r="AN3" s="325" t="s">
        <v>1</v>
      </c>
      <c r="AO3" s="326"/>
      <c r="AP3" s="326"/>
      <c r="AQ3" s="326"/>
      <c r="AR3" s="326"/>
      <c r="AS3" s="326"/>
      <c r="AT3" s="327"/>
      <c r="AU3" s="6"/>
      <c r="AV3" s="6"/>
      <c r="AW3" s="6"/>
      <c r="AX3" s="6"/>
      <c r="AY3" s="323" t="s">
        <v>2</v>
      </c>
      <c r="AZ3" s="323"/>
      <c r="BA3" s="6"/>
      <c r="BB3" s="6"/>
      <c r="BC3" s="323" t="s">
        <v>3</v>
      </c>
      <c r="BD3" s="323"/>
      <c r="BE3" s="6"/>
      <c r="BF3" s="6"/>
      <c r="BG3" s="323" t="s">
        <v>4</v>
      </c>
      <c r="BH3" s="324"/>
    </row>
    <row r="4" spans="1:60" ht="18" customHeight="1">
      <c r="A4" s="241" t="s">
        <v>5</v>
      </c>
      <c r="B4" s="280"/>
      <c r="C4" s="280"/>
      <c r="D4" s="280"/>
      <c r="E4" s="280"/>
      <c r="F4" s="280"/>
      <c r="G4" s="280"/>
      <c r="H4" s="280"/>
      <c r="I4" s="280"/>
      <c r="J4" s="280"/>
      <c r="K4" s="280"/>
      <c r="L4" s="280"/>
      <c r="M4" s="280"/>
      <c r="N4" s="280"/>
      <c r="O4" s="280"/>
      <c r="P4" s="280"/>
      <c r="Q4" s="280"/>
      <c r="R4" s="280"/>
      <c r="S4" s="280"/>
      <c r="T4" s="280"/>
      <c r="U4" s="280"/>
      <c r="V4" s="252" t="s">
        <v>6</v>
      </c>
      <c r="W4" s="253"/>
      <c r="X4" s="253"/>
      <c r="Y4" s="253"/>
      <c r="Z4" s="253"/>
      <c r="AA4" s="274"/>
      <c r="AB4" s="195" t="s">
        <v>7</v>
      </c>
      <c r="AC4" s="196"/>
      <c r="AD4" s="196"/>
      <c r="AE4" s="196"/>
      <c r="AF4" s="196"/>
      <c r="AG4" s="196"/>
      <c r="AH4" s="197"/>
      <c r="AI4" s="244">
        <v>0</v>
      </c>
      <c r="AJ4" s="245"/>
      <c r="AK4" s="246">
        <v>0</v>
      </c>
      <c r="AL4" s="245"/>
      <c r="AM4" s="246">
        <v>0</v>
      </c>
      <c r="AN4" s="245"/>
      <c r="AO4" s="246">
        <v>0</v>
      </c>
      <c r="AP4" s="245"/>
      <c r="AQ4" s="246"/>
      <c r="AR4" s="245"/>
      <c r="AS4" s="246"/>
      <c r="AT4" s="245"/>
      <c r="AU4" s="246"/>
      <c r="AV4" s="245"/>
      <c r="AW4" s="246"/>
      <c r="AX4" s="245"/>
      <c r="AY4" s="265"/>
      <c r="AZ4" s="320"/>
      <c r="BA4" s="265"/>
      <c r="BB4" s="266"/>
      <c r="BC4" s="252" t="s">
        <v>8</v>
      </c>
      <c r="BD4" s="253"/>
      <c r="BE4" s="253"/>
      <c r="BF4" s="253"/>
      <c r="BG4" s="253"/>
      <c r="BH4" s="254"/>
    </row>
    <row r="5" spans="1:61" ht="12.75" customHeight="1">
      <c r="A5" s="268" t="s">
        <v>9</v>
      </c>
      <c r="B5" s="269"/>
      <c r="C5" s="269"/>
      <c r="D5" s="269"/>
      <c r="E5" s="269"/>
      <c r="F5" s="269"/>
      <c r="G5" s="269"/>
      <c r="H5" s="269"/>
      <c r="I5" s="269"/>
      <c r="J5" s="269"/>
      <c r="K5" s="269"/>
      <c r="L5" s="269"/>
      <c r="M5" s="269"/>
      <c r="N5" s="269"/>
      <c r="O5" s="269"/>
      <c r="P5" s="269"/>
      <c r="Q5" s="269"/>
      <c r="R5" s="269"/>
      <c r="S5" s="269"/>
      <c r="T5" s="269"/>
      <c r="U5" s="270"/>
      <c r="V5" s="255"/>
      <c r="W5" s="256"/>
      <c r="X5" s="256"/>
      <c r="Y5" s="256"/>
      <c r="Z5" s="256"/>
      <c r="AA5" s="275"/>
      <c r="AB5" s="281" t="s">
        <v>10</v>
      </c>
      <c r="AC5" s="282"/>
      <c r="AD5" s="282"/>
      <c r="AE5" s="282"/>
      <c r="AF5" s="282"/>
      <c r="AG5" s="282"/>
      <c r="AH5" s="283"/>
      <c r="AI5" s="284"/>
      <c r="AJ5" s="173"/>
      <c r="AK5" s="173"/>
      <c r="AL5" s="173"/>
      <c r="AM5" s="173"/>
      <c r="AN5" s="173"/>
      <c r="AO5" s="173"/>
      <c r="AP5" s="173"/>
      <c r="AQ5" s="173"/>
      <c r="AR5" s="173"/>
      <c r="AS5" s="173"/>
      <c r="AT5" s="173"/>
      <c r="AU5" s="173"/>
      <c r="AV5" s="173"/>
      <c r="AW5" s="173"/>
      <c r="AX5" s="173"/>
      <c r="AY5" s="173"/>
      <c r="AZ5" s="260" t="s">
        <v>11</v>
      </c>
      <c r="BA5" s="261"/>
      <c r="BB5" s="262"/>
      <c r="BC5" s="255"/>
      <c r="BD5" s="256"/>
      <c r="BE5" s="256"/>
      <c r="BF5" s="256"/>
      <c r="BG5" s="256"/>
      <c r="BH5" s="257"/>
      <c r="BI5" s="9"/>
    </row>
    <row r="6" spans="1:60" ht="12.75" customHeight="1">
      <c r="A6" s="271" t="s">
        <v>12</v>
      </c>
      <c r="B6" s="272"/>
      <c r="C6" s="272"/>
      <c r="D6" s="272"/>
      <c r="E6" s="272"/>
      <c r="F6" s="272"/>
      <c r="G6" s="272"/>
      <c r="H6" s="272"/>
      <c r="I6" s="272"/>
      <c r="J6" s="272"/>
      <c r="K6" s="272"/>
      <c r="L6" s="272"/>
      <c r="M6" s="272"/>
      <c r="N6" s="272"/>
      <c r="O6" s="272"/>
      <c r="P6" s="272"/>
      <c r="Q6" s="272"/>
      <c r="R6" s="272"/>
      <c r="S6" s="272"/>
      <c r="T6" s="272"/>
      <c r="U6" s="273"/>
      <c r="V6" s="258"/>
      <c r="W6" s="259"/>
      <c r="X6" s="259"/>
      <c r="Y6" s="259"/>
      <c r="Z6" s="259"/>
      <c r="AA6" s="276"/>
      <c r="AB6" s="277" t="s">
        <v>13</v>
      </c>
      <c r="AC6" s="278"/>
      <c r="AD6" s="278"/>
      <c r="AE6" s="278"/>
      <c r="AF6" s="278"/>
      <c r="AG6" s="278"/>
      <c r="AH6" s="279"/>
      <c r="AI6" s="285"/>
      <c r="AJ6" s="286"/>
      <c r="AK6" s="286"/>
      <c r="AL6" s="286"/>
      <c r="AM6" s="286"/>
      <c r="AN6" s="286"/>
      <c r="AO6" s="286"/>
      <c r="AP6" s="286"/>
      <c r="AQ6" s="286"/>
      <c r="AR6" s="286"/>
      <c r="AS6" s="286"/>
      <c r="AT6" s="286"/>
      <c r="AU6" s="286"/>
      <c r="AV6" s="286"/>
      <c r="AW6" s="286"/>
      <c r="AX6" s="286"/>
      <c r="AY6" s="286"/>
      <c r="AZ6" s="263"/>
      <c r="BA6" s="234"/>
      <c r="BB6" s="264"/>
      <c r="BC6" s="258"/>
      <c r="BD6" s="259"/>
      <c r="BE6" s="259"/>
      <c r="BF6" s="259"/>
      <c r="BG6" s="259"/>
      <c r="BH6" s="235"/>
    </row>
    <row r="7" spans="1:61" ht="12.75" customHeight="1">
      <c r="A7" s="224" t="s">
        <v>14</v>
      </c>
      <c r="B7" s="225"/>
      <c r="C7" s="225"/>
      <c r="D7" s="225"/>
      <c r="E7" s="225"/>
      <c r="F7" s="225"/>
      <c r="G7" s="226"/>
      <c r="H7" s="267" t="s">
        <v>82</v>
      </c>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28"/>
      <c r="BI7" s="10"/>
    </row>
    <row r="8" spans="1:60" ht="18" customHeight="1">
      <c r="A8" s="281" t="s">
        <v>15</v>
      </c>
      <c r="B8" s="282"/>
      <c r="C8" s="282"/>
      <c r="D8" s="282"/>
      <c r="E8" s="282"/>
      <c r="F8" s="282"/>
      <c r="G8" s="283"/>
      <c r="H8" s="321">
        <v>0</v>
      </c>
      <c r="I8" s="320"/>
      <c r="J8" s="265">
        <v>0</v>
      </c>
      <c r="K8" s="320"/>
      <c r="L8" s="265">
        <v>0</v>
      </c>
      <c r="M8" s="320"/>
      <c r="N8" s="265">
        <v>0</v>
      </c>
      <c r="O8" s="320"/>
      <c r="P8" s="265"/>
      <c r="Q8" s="320"/>
      <c r="R8" s="265"/>
      <c r="S8" s="320"/>
      <c r="T8" s="265"/>
      <c r="U8" s="320"/>
      <c r="V8" s="265"/>
      <c r="W8" s="245"/>
      <c r="X8" s="246"/>
      <c r="Y8" s="245"/>
      <c r="Z8" s="246"/>
      <c r="AA8" s="310"/>
      <c r="AB8" s="281" t="s">
        <v>15</v>
      </c>
      <c r="AC8" s="282"/>
      <c r="AD8" s="282"/>
      <c r="AE8" s="282"/>
      <c r="AF8" s="282"/>
      <c r="AG8" s="282"/>
      <c r="AH8" s="283"/>
      <c r="AI8" s="244">
        <v>0</v>
      </c>
      <c r="AJ8" s="245"/>
      <c r="AK8" s="246">
        <v>0</v>
      </c>
      <c r="AL8" s="245"/>
      <c r="AM8" s="246">
        <v>0</v>
      </c>
      <c r="AN8" s="245"/>
      <c r="AO8" s="246">
        <v>0</v>
      </c>
      <c r="AP8" s="245"/>
      <c r="AQ8" s="246"/>
      <c r="AR8" s="245"/>
      <c r="AS8" s="246"/>
      <c r="AT8" s="245"/>
      <c r="AU8" s="246"/>
      <c r="AV8" s="245"/>
      <c r="AW8" s="246"/>
      <c r="AX8" s="245"/>
      <c r="AY8" s="246"/>
      <c r="AZ8" s="245"/>
      <c r="BA8" s="246"/>
      <c r="BB8" s="336"/>
      <c r="BC8" s="328" t="s">
        <v>16</v>
      </c>
      <c r="BD8" s="329"/>
      <c r="BE8" s="329"/>
      <c r="BF8" s="329"/>
      <c r="BG8" s="329"/>
      <c r="BH8" s="330"/>
    </row>
    <row r="9" spans="1:60" ht="12.75" customHeight="1">
      <c r="A9" s="281" t="s">
        <v>10</v>
      </c>
      <c r="B9" s="282"/>
      <c r="C9" s="282"/>
      <c r="D9" s="282"/>
      <c r="E9" s="282"/>
      <c r="F9" s="282"/>
      <c r="G9" s="283"/>
      <c r="H9" s="284"/>
      <c r="I9" s="173"/>
      <c r="J9" s="173"/>
      <c r="K9" s="173"/>
      <c r="L9" s="173"/>
      <c r="M9" s="173"/>
      <c r="N9" s="173"/>
      <c r="O9" s="173"/>
      <c r="P9" s="173"/>
      <c r="Q9" s="173"/>
      <c r="R9" s="173"/>
      <c r="S9" s="173"/>
      <c r="T9" s="173"/>
      <c r="U9" s="173"/>
      <c r="V9" s="173"/>
      <c r="W9" s="173"/>
      <c r="X9" s="173"/>
      <c r="Y9" s="173"/>
      <c r="Z9" s="173"/>
      <c r="AA9" s="203"/>
      <c r="AB9" s="281" t="s">
        <v>10</v>
      </c>
      <c r="AC9" s="282"/>
      <c r="AD9" s="282"/>
      <c r="AE9" s="282"/>
      <c r="AF9" s="282"/>
      <c r="AG9" s="282"/>
      <c r="AH9" s="283"/>
      <c r="AI9" s="284"/>
      <c r="AJ9" s="173"/>
      <c r="AK9" s="173"/>
      <c r="AL9" s="173"/>
      <c r="AM9" s="173"/>
      <c r="AN9" s="173"/>
      <c r="AO9" s="173"/>
      <c r="AP9" s="173"/>
      <c r="AQ9" s="173"/>
      <c r="AR9" s="173"/>
      <c r="AS9" s="173"/>
      <c r="AT9" s="173"/>
      <c r="AU9" s="173"/>
      <c r="AV9" s="173"/>
      <c r="AW9" s="173"/>
      <c r="AX9" s="173"/>
      <c r="AY9" s="173"/>
      <c r="AZ9" s="173"/>
      <c r="BA9" s="173"/>
      <c r="BB9" s="173"/>
      <c r="BC9" s="331"/>
      <c r="BD9" s="332"/>
      <c r="BE9" s="332"/>
      <c r="BF9" s="332"/>
      <c r="BG9" s="332"/>
      <c r="BH9" s="333"/>
    </row>
    <row r="10" spans="1:65" ht="12.75" customHeight="1">
      <c r="A10" s="277" t="s">
        <v>17</v>
      </c>
      <c r="B10" s="278"/>
      <c r="C10" s="278"/>
      <c r="D10" s="278"/>
      <c r="E10" s="278"/>
      <c r="F10" s="278"/>
      <c r="G10" s="279"/>
      <c r="H10" s="285"/>
      <c r="I10" s="286"/>
      <c r="J10" s="286"/>
      <c r="K10" s="286"/>
      <c r="L10" s="286"/>
      <c r="M10" s="286"/>
      <c r="N10" s="286"/>
      <c r="O10" s="286"/>
      <c r="P10" s="286"/>
      <c r="Q10" s="286"/>
      <c r="R10" s="286"/>
      <c r="S10" s="286"/>
      <c r="T10" s="286"/>
      <c r="U10" s="286"/>
      <c r="V10" s="286"/>
      <c r="W10" s="286"/>
      <c r="X10" s="286"/>
      <c r="Y10" s="286"/>
      <c r="Z10" s="286"/>
      <c r="AA10" s="322"/>
      <c r="AB10" s="277" t="s">
        <v>18</v>
      </c>
      <c r="AC10" s="278"/>
      <c r="AD10" s="278"/>
      <c r="AE10" s="278"/>
      <c r="AF10" s="278"/>
      <c r="AG10" s="278"/>
      <c r="AH10" s="279"/>
      <c r="AI10" s="285"/>
      <c r="AJ10" s="286"/>
      <c r="AK10" s="286"/>
      <c r="AL10" s="286"/>
      <c r="AM10" s="286"/>
      <c r="AN10" s="286"/>
      <c r="AO10" s="286"/>
      <c r="AP10" s="286"/>
      <c r="AQ10" s="286"/>
      <c r="AR10" s="286"/>
      <c r="AS10" s="286"/>
      <c r="AT10" s="286"/>
      <c r="AU10" s="286"/>
      <c r="AV10" s="286"/>
      <c r="AW10" s="286"/>
      <c r="AX10" s="286"/>
      <c r="AY10" s="286"/>
      <c r="AZ10" s="286"/>
      <c r="BA10" s="286"/>
      <c r="BB10" s="286"/>
      <c r="BC10" s="158"/>
      <c r="BD10" s="334"/>
      <c r="BE10" s="334"/>
      <c r="BF10" s="334"/>
      <c r="BG10" s="334"/>
      <c r="BH10" s="335"/>
      <c r="BJ10" s="75"/>
      <c r="BK10" s="11"/>
      <c r="BL10" s="11"/>
      <c r="BM10" s="12"/>
    </row>
    <row r="11" spans="1:64" ht="35.25" customHeight="1">
      <c r="A11" s="241" t="s">
        <v>19</v>
      </c>
      <c r="B11" s="242"/>
      <c r="C11" s="242"/>
      <c r="D11" s="242"/>
      <c r="E11" s="242"/>
      <c r="F11" s="242"/>
      <c r="G11" s="243"/>
      <c r="H11" s="317"/>
      <c r="I11" s="237"/>
      <c r="J11" s="237"/>
      <c r="K11" s="215"/>
      <c r="L11" s="238"/>
      <c r="M11" s="239" t="s">
        <v>3</v>
      </c>
      <c r="N11" s="239"/>
      <c r="O11" s="236"/>
      <c r="P11" s="237"/>
      <c r="Q11" s="237"/>
      <c r="R11" s="215"/>
      <c r="S11" s="238"/>
      <c r="T11" s="239" t="s">
        <v>4</v>
      </c>
      <c r="U11" s="239"/>
      <c r="V11" s="240" t="s">
        <v>83</v>
      </c>
      <c r="W11" s="215"/>
      <c r="X11" s="215"/>
      <c r="Y11" s="238"/>
      <c r="Z11" s="236"/>
      <c r="AA11" s="237"/>
      <c r="AB11" s="237"/>
      <c r="AC11" s="215"/>
      <c r="AD11" s="238"/>
      <c r="AE11" s="239" t="s">
        <v>3</v>
      </c>
      <c r="AF11" s="239"/>
      <c r="AG11" s="236"/>
      <c r="AH11" s="237"/>
      <c r="AI11" s="237"/>
      <c r="AJ11" s="215"/>
      <c r="AK11" s="238"/>
      <c r="AL11" s="239" t="s">
        <v>4</v>
      </c>
      <c r="AM11" s="239"/>
      <c r="AN11" s="232" t="s">
        <v>20</v>
      </c>
      <c r="AO11" s="215"/>
      <c r="AP11" s="215"/>
      <c r="AQ11" s="215"/>
      <c r="AR11" s="215"/>
      <c r="AS11" s="215"/>
      <c r="AT11" s="215"/>
      <c r="AU11" s="215"/>
      <c r="AV11" s="215"/>
      <c r="AW11" s="215"/>
      <c r="AX11" s="215"/>
      <c r="AY11" s="215"/>
      <c r="AZ11" s="215"/>
      <c r="BA11" s="215"/>
      <c r="BB11" s="215"/>
      <c r="BC11" s="215"/>
      <c r="BD11" s="215"/>
      <c r="BE11" s="215"/>
      <c r="BF11" s="215"/>
      <c r="BG11" s="215"/>
      <c r="BH11" s="228"/>
      <c r="BI11" s="50"/>
      <c r="BJ11" s="98" t="s">
        <v>156</v>
      </c>
      <c r="BK11" s="15"/>
      <c r="BL11" s="15"/>
    </row>
    <row r="12" spans="1:62" ht="19.5" customHeight="1">
      <c r="A12" s="151" t="s">
        <v>21</v>
      </c>
      <c r="B12" s="242"/>
      <c r="C12" s="242"/>
      <c r="D12" s="242"/>
      <c r="E12" s="242"/>
      <c r="F12" s="242"/>
      <c r="G12" s="242"/>
      <c r="H12" s="405" t="s">
        <v>121</v>
      </c>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c r="AX12" s="406"/>
      <c r="AY12" s="406"/>
      <c r="AZ12" s="406"/>
      <c r="BA12" s="406"/>
      <c r="BB12" s="406"/>
      <c r="BC12" s="406"/>
      <c r="BD12" s="406"/>
      <c r="BE12" s="406"/>
      <c r="BF12" s="406"/>
      <c r="BG12" s="406"/>
      <c r="BH12" s="407"/>
      <c r="BI12" s="10"/>
      <c r="BJ12" s="98" t="s">
        <v>165</v>
      </c>
    </row>
    <row r="13" spans="1:60" ht="24.75" customHeight="1">
      <c r="A13" s="241" t="s">
        <v>23</v>
      </c>
      <c r="B13" s="242"/>
      <c r="C13" s="242"/>
      <c r="D13" s="242"/>
      <c r="E13" s="242"/>
      <c r="F13" s="242"/>
      <c r="G13" s="243"/>
      <c r="H13" s="305" t="s">
        <v>24</v>
      </c>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408" t="s">
        <v>25</v>
      </c>
      <c r="AI13" s="409"/>
      <c r="AJ13" s="409"/>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16" t="s">
        <v>84</v>
      </c>
    </row>
    <row r="14" spans="1:62" ht="24.75" customHeight="1">
      <c r="A14" s="241" t="s">
        <v>26</v>
      </c>
      <c r="B14" s="242"/>
      <c r="C14" s="242"/>
      <c r="D14" s="242"/>
      <c r="E14" s="242"/>
      <c r="F14" s="242"/>
      <c r="G14" s="243"/>
      <c r="H14" s="305"/>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7"/>
      <c r="AP14" s="295" t="s">
        <v>27</v>
      </c>
      <c r="AQ14" s="296"/>
      <c r="AR14" s="296"/>
      <c r="AS14" s="296"/>
      <c r="AT14" s="296"/>
      <c r="AU14" s="296"/>
      <c r="AV14" s="296"/>
      <c r="AW14" s="296"/>
      <c r="AX14" s="296"/>
      <c r="AY14" s="296"/>
      <c r="AZ14" s="296"/>
      <c r="BA14" s="296"/>
      <c r="BB14" s="296"/>
      <c r="BC14" s="296"/>
      <c r="BD14" s="296"/>
      <c r="BE14" s="296"/>
      <c r="BF14" s="296"/>
      <c r="BG14" s="296"/>
      <c r="BH14" s="297"/>
      <c r="BI14" s="47"/>
      <c r="BJ14" s="97" t="s">
        <v>166</v>
      </c>
    </row>
    <row r="15" spans="1:62" ht="42" customHeight="1">
      <c r="A15" s="151" t="s">
        <v>186</v>
      </c>
      <c r="B15" s="242"/>
      <c r="C15" s="242"/>
      <c r="D15" s="242"/>
      <c r="E15" s="242"/>
      <c r="F15" s="242"/>
      <c r="G15" s="243"/>
      <c r="H15" s="249" t="s">
        <v>187</v>
      </c>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1"/>
      <c r="BI15" s="72"/>
      <c r="BJ15" s="97" t="s">
        <v>167</v>
      </c>
    </row>
    <row r="16" spans="1:64" ht="18" customHeight="1" thickBot="1">
      <c r="A16" s="311" t="s">
        <v>85</v>
      </c>
      <c r="B16" s="312"/>
      <c r="C16" s="312"/>
      <c r="D16" s="312"/>
      <c r="E16" s="312"/>
      <c r="F16" s="312"/>
      <c r="G16" s="313"/>
      <c r="H16" s="389"/>
      <c r="I16" s="390"/>
      <c r="J16" s="319"/>
      <c r="K16" s="318" t="s">
        <v>29</v>
      </c>
      <c r="L16" s="319"/>
      <c r="M16" s="308"/>
      <c r="N16" s="308"/>
      <c r="O16" s="308"/>
      <c r="P16" s="17" t="s">
        <v>86</v>
      </c>
      <c r="Q16" s="309"/>
      <c r="R16" s="309"/>
      <c r="S16" s="309"/>
      <c r="T16" s="17" t="s">
        <v>87</v>
      </c>
      <c r="U16" s="308"/>
      <c r="V16" s="308"/>
      <c r="W16" s="308"/>
      <c r="X16" s="17" t="s">
        <v>86</v>
      </c>
      <c r="Y16" s="309"/>
      <c r="Z16" s="309"/>
      <c r="AA16" s="309"/>
      <c r="AB16" s="388" t="s">
        <v>30</v>
      </c>
      <c r="AC16" s="388"/>
      <c r="AD16" s="388"/>
      <c r="AE16" s="388"/>
      <c r="AF16" s="308"/>
      <c r="AG16" s="308"/>
      <c r="AH16" s="308"/>
      <c r="AI16" s="17" t="s">
        <v>31</v>
      </c>
      <c r="AJ16" s="309"/>
      <c r="AK16" s="309"/>
      <c r="AL16" s="309"/>
      <c r="AM16" s="17" t="s">
        <v>32</v>
      </c>
      <c r="AN16" s="308"/>
      <c r="AO16" s="308"/>
      <c r="AP16" s="308"/>
      <c r="AQ16" s="17" t="s">
        <v>31</v>
      </c>
      <c r="AR16" s="309"/>
      <c r="AS16" s="309"/>
      <c r="AT16" s="309"/>
      <c r="AU16" s="145" t="str">
        <f aca="true" t="shared" si="0" ref="AU16:AU22">IF(OR(H16="",H16="　"),")･隔週",")")</f>
        <v>)･隔週</v>
      </c>
      <c r="AV16" s="146"/>
      <c r="AW16" s="147"/>
      <c r="AX16" s="196" t="s">
        <v>33</v>
      </c>
      <c r="AY16" s="196"/>
      <c r="AZ16" s="196"/>
      <c r="BA16" s="196"/>
      <c r="BB16" s="196"/>
      <c r="BC16" s="196"/>
      <c r="BD16" s="196"/>
      <c r="BE16" s="196"/>
      <c r="BF16" s="196"/>
      <c r="BG16" s="222"/>
      <c r="BH16" s="223"/>
      <c r="BI16" s="71">
        <f aca="true" t="shared" si="1" ref="BI16:BI22">IF(OR(ISBLANK(M16),ISBLANK(U16)),0,(60*N(U16)+N(VALUE(Y16)))-(60*N(M16)+N(VALUE(Q16))))-IF(OR(ISBLANK(AF16),ISBLANK(AN16)),0,(60*N(AN16)+N(VALUE(AR16)))-(60*N(AF16)+N(VALUE(AJ16))))</f>
        <v>0</v>
      </c>
      <c r="BJ16" s="76"/>
      <c r="BK16" s="70"/>
      <c r="BL16" s="70"/>
    </row>
    <row r="17" spans="1:64" ht="18" customHeight="1" thickTop="1">
      <c r="A17" s="314"/>
      <c r="B17" s="315"/>
      <c r="C17" s="315"/>
      <c r="D17" s="315"/>
      <c r="E17" s="315"/>
      <c r="F17" s="315"/>
      <c r="G17" s="316"/>
      <c r="H17" s="292" t="s">
        <v>36</v>
      </c>
      <c r="I17" s="293"/>
      <c r="J17" s="294"/>
      <c r="K17" s="145" t="s">
        <v>29</v>
      </c>
      <c r="L17" s="294"/>
      <c r="M17" s="290"/>
      <c r="N17" s="290"/>
      <c r="O17" s="290"/>
      <c r="P17" s="18" t="s">
        <v>86</v>
      </c>
      <c r="Q17" s="291"/>
      <c r="R17" s="291"/>
      <c r="S17" s="291"/>
      <c r="T17" s="18" t="s">
        <v>87</v>
      </c>
      <c r="U17" s="290"/>
      <c r="V17" s="290"/>
      <c r="W17" s="290"/>
      <c r="X17" s="18" t="s">
        <v>86</v>
      </c>
      <c r="Y17" s="291"/>
      <c r="Z17" s="291"/>
      <c r="AA17" s="291"/>
      <c r="AB17" s="391" t="s">
        <v>30</v>
      </c>
      <c r="AC17" s="391"/>
      <c r="AD17" s="391"/>
      <c r="AE17" s="391"/>
      <c r="AF17" s="290"/>
      <c r="AG17" s="290"/>
      <c r="AH17" s="290"/>
      <c r="AI17" s="18" t="s">
        <v>31</v>
      </c>
      <c r="AJ17" s="291"/>
      <c r="AK17" s="291"/>
      <c r="AL17" s="291"/>
      <c r="AM17" s="18" t="s">
        <v>32</v>
      </c>
      <c r="AN17" s="290"/>
      <c r="AO17" s="290"/>
      <c r="AP17" s="290"/>
      <c r="AQ17" s="18" t="s">
        <v>31</v>
      </c>
      <c r="AR17" s="291"/>
      <c r="AS17" s="291"/>
      <c r="AT17" s="291"/>
      <c r="AU17" s="145" t="str">
        <f t="shared" si="0"/>
        <v>)･隔週</v>
      </c>
      <c r="AV17" s="146"/>
      <c r="AW17" s="146"/>
      <c r="AX17" s="399">
        <f>IF(OR(ISBLANK(H16),ISBLANK(U16)),"",TRUNC((IF(ISERROR(FIND("隔",M16)),BI16,BI16/2)+IF(ISERROR(FIND("隔",H17)),BI17,BI17/2)+IF(ISERROR(FIND("隔",H18)),BI18,BI18/2)+IF(ISERROR(FIND("隔",H19)),BI19,BI19/2)+IF(ISERROR(FIND("隔",H20)),BI20,BI20/2)+IF(ISERROR(FIND("隔",H21)),BI21,BI21/2)+IF(ISERROR(FIND("隔",H22)),BI22,BI22/2))/60))</f>
      </c>
      <c r="AY17" s="400"/>
      <c r="AZ17" s="401"/>
      <c r="BA17" s="410" t="s">
        <v>88</v>
      </c>
      <c r="BB17" s="411"/>
      <c r="BC17" s="411"/>
      <c r="BD17" s="399">
        <f>IF(OR(ISBLANK(M16),ISBLANK(U16)),"",MOD(IF(ISERROR(FIND("隔",H16)),BI16,BI16/2)+IF(ISERROR(FIND("隔",H17)),BI17,BI17/2)+IF(ISERROR(FIND("隔",H18)),BI18,BI18/2)+IF(ISERROR(FIND("隔",H19)),BI19,BI19/2)+IF(ISERROR(FIND("隔",H20)),BI20,BI20/2)+IF(ISERROR(FIND("隔",H21)),BI21,BI21/2)+IF(ISERROR(FIND("隔",H22)),BI22,BI22/2),60))</f>
      </c>
      <c r="BE17" s="400"/>
      <c r="BF17" s="401"/>
      <c r="BG17" s="410" t="s">
        <v>34</v>
      </c>
      <c r="BH17" s="414"/>
      <c r="BI17" s="71">
        <f t="shared" si="1"/>
        <v>0</v>
      </c>
      <c r="BJ17" s="76"/>
      <c r="BK17" s="70"/>
      <c r="BL17" s="70"/>
    </row>
    <row r="18" spans="1:64" ht="18" customHeight="1" thickBot="1">
      <c r="A18" s="314"/>
      <c r="B18" s="315"/>
      <c r="C18" s="315"/>
      <c r="D18" s="315"/>
      <c r="E18" s="315"/>
      <c r="F18" s="315"/>
      <c r="G18" s="316"/>
      <c r="H18" s="292" t="s">
        <v>36</v>
      </c>
      <c r="I18" s="293"/>
      <c r="J18" s="294"/>
      <c r="K18" s="145" t="s">
        <v>29</v>
      </c>
      <c r="L18" s="294"/>
      <c r="M18" s="290"/>
      <c r="N18" s="290"/>
      <c r="O18" s="290"/>
      <c r="P18" s="18" t="s">
        <v>86</v>
      </c>
      <c r="Q18" s="291"/>
      <c r="R18" s="291"/>
      <c r="S18" s="291"/>
      <c r="T18" s="18" t="s">
        <v>87</v>
      </c>
      <c r="U18" s="290"/>
      <c r="V18" s="290"/>
      <c r="W18" s="290"/>
      <c r="X18" s="18" t="s">
        <v>86</v>
      </c>
      <c r="Y18" s="291"/>
      <c r="Z18" s="291"/>
      <c r="AA18" s="291"/>
      <c r="AB18" s="391" t="s">
        <v>30</v>
      </c>
      <c r="AC18" s="391"/>
      <c r="AD18" s="391"/>
      <c r="AE18" s="391"/>
      <c r="AF18" s="290"/>
      <c r="AG18" s="290"/>
      <c r="AH18" s="290"/>
      <c r="AI18" s="18" t="s">
        <v>31</v>
      </c>
      <c r="AJ18" s="291"/>
      <c r="AK18" s="291"/>
      <c r="AL18" s="291"/>
      <c r="AM18" s="18" t="s">
        <v>32</v>
      </c>
      <c r="AN18" s="290"/>
      <c r="AO18" s="290"/>
      <c r="AP18" s="290"/>
      <c r="AQ18" s="18" t="s">
        <v>31</v>
      </c>
      <c r="AR18" s="291"/>
      <c r="AS18" s="291"/>
      <c r="AT18" s="291"/>
      <c r="AU18" s="145" t="str">
        <f t="shared" si="0"/>
        <v>)･隔週</v>
      </c>
      <c r="AV18" s="146"/>
      <c r="AW18" s="146"/>
      <c r="AX18" s="402"/>
      <c r="AY18" s="403"/>
      <c r="AZ18" s="404"/>
      <c r="BA18" s="412"/>
      <c r="BB18" s="412"/>
      <c r="BC18" s="413"/>
      <c r="BD18" s="402"/>
      <c r="BE18" s="403"/>
      <c r="BF18" s="404"/>
      <c r="BG18" s="412"/>
      <c r="BH18" s="415"/>
      <c r="BI18" s="71">
        <f t="shared" si="1"/>
        <v>0</v>
      </c>
      <c r="BJ18" s="76"/>
      <c r="BK18" s="70"/>
      <c r="BL18" s="70"/>
    </row>
    <row r="19" spans="1:64" ht="18" customHeight="1" thickTop="1">
      <c r="A19" s="314"/>
      <c r="B19" s="315"/>
      <c r="C19" s="315"/>
      <c r="D19" s="315"/>
      <c r="E19" s="315"/>
      <c r="F19" s="315"/>
      <c r="G19" s="316"/>
      <c r="H19" s="292" t="s">
        <v>36</v>
      </c>
      <c r="I19" s="293"/>
      <c r="J19" s="294"/>
      <c r="K19" s="145" t="s">
        <v>29</v>
      </c>
      <c r="L19" s="294"/>
      <c r="M19" s="290"/>
      <c r="N19" s="290"/>
      <c r="O19" s="290"/>
      <c r="P19" s="18" t="s">
        <v>86</v>
      </c>
      <c r="Q19" s="291"/>
      <c r="R19" s="291"/>
      <c r="S19" s="291"/>
      <c r="T19" s="18" t="s">
        <v>87</v>
      </c>
      <c r="U19" s="290"/>
      <c r="V19" s="290"/>
      <c r="W19" s="290"/>
      <c r="X19" s="18" t="s">
        <v>86</v>
      </c>
      <c r="Y19" s="291"/>
      <c r="Z19" s="291"/>
      <c r="AA19" s="291"/>
      <c r="AB19" s="391" t="s">
        <v>30</v>
      </c>
      <c r="AC19" s="391"/>
      <c r="AD19" s="391"/>
      <c r="AE19" s="391"/>
      <c r="AF19" s="290"/>
      <c r="AG19" s="290"/>
      <c r="AH19" s="290"/>
      <c r="AI19" s="18" t="s">
        <v>31</v>
      </c>
      <c r="AJ19" s="291"/>
      <c r="AK19" s="291"/>
      <c r="AL19" s="291"/>
      <c r="AM19" s="18" t="s">
        <v>32</v>
      </c>
      <c r="AN19" s="290"/>
      <c r="AO19" s="290"/>
      <c r="AP19" s="290"/>
      <c r="AQ19" s="18" t="s">
        <v>31</v>
      </c>
      <c r="AR19" s="291"/>
      <c r="AS19" s="291"/>
      <c r="AT19" s="291"/>
      <c r="AU19" s="145" t="str">
        <f t="shared" si="0"/>
        <v>)･隔週</v>
      </c>
      <c r="AV19" s="146"/>
      <c r="AW19" s="147"/>
      <c r="AX19" s="298" t="s">
        <v>35</v>
      </c>
      <c r="AY19" s="299"/>
      <c r="AZ19" s="299"/>
      <c r="BA19" s="300"/>
      <c r="BB19" s="300"/>
      <c r="BC19" s="300"/>
      <c r="BD19" s="300"/>
      <c r="BE19" s="300"/>
      <c r="BF19" s="300"/>
      <c r="BG19" s="301"/>
      <c r="BH19" s="302"/>
      <c r="BI19" s="71">
        <f t="shared" si="1"/>
        <v>0</v>
      </c>
      <c r="BJ19" s="76"/>
      <c r="BK19" s="70"/>
      <c r="BL19" s="70"/>
    </row>
    <row r="20" spans="1:64" ht="18" customHeight="1">
      <c r="A20" s="314"/>
      <c r="B20" s="315"/>
      <c r="C20" s="315"/>
      <c r="D20" s="315"/>
      <c r="E20" s="315"/>
      <c r="F20" s="315"/>
      <c r="G20" s="316"/>
      <c r="H20" s="292" t="s">
        <v>36</v>
      </c>
      <c r="I20" s="293"/>
      <c r="J20" s="294"/>
      <c r="K20" s="145" t="s">
        <v>29</v>
      </c>
      <c r="L20" s="294"/>
      <c r="M20" s="290"/>
      <c r="N20" s="290"/>
      <c r="O20" s="290"/>
      <c r="P20" s="18" t="s">
        <v>86</v>
      </c>
      <c r="Q20" s="291"/>
      <c r="R20" s="291"/>
      <c r="S20" s="291"/>
      <c r="T20" s="18" t="s">
        <v>87</v>
      </c>
      <c r="U20" s="290"/>
      <c r="V20" s="290"/>
      <c r="W20" s="290"/>
      <c r="X20" s="18" t="s">
        <v>86</v>
      </c>
      <c r="Y20" s="291"/>
      <c r="Z20" s="291"/>
      <c r="AA20" s="291"/>
      <c r="AB20" s="391" t="s">
        <v>30</v>
      </c>
      <c r="AC20" s="391"/>
      <c r="AD20" s="391"/>
      <c r="AE20" s="391"/>
      <c r="AF20" s="290"/>
      <c r="AG20" s="290"/>
      <c r="AH20" s="290"/>
      <c r="AI20" s="18" t="s">
        <v>31</v>
      </c>
      <c r="AJ20" s="291"/>
      <c r="AK20" s="291"/>
      <c r="AL20" s="291"/>
      <c r="AM20" s="18" t="s">
        <v>32</v>
      </c>
      <c r="AN20" s="290"/>
      <c r="AO20" s="290"/>
      <c r="AP20" s="290"/>
      <c r="AQ20" s="18" t="s">
        <v>31</v>
      </c>
      <c r="AR20" s="291"/>
      <c r="AS20" s="291"/>
      <c r="AT20" s="291"/>
      <c r="AU20" s="145" t="str">
        <f t="shared" si="0"/>
        <v>)･隔週</v>
      </c>
      <c r="AV20" s="146"/>
      <c r="AW20" s="147"/>
      <c r="AX20" s="299"/>
      <c r="AY20" s="299"/>
      <c r="AZ20" s="299"/>
      <c r="BA20" s="299"/>
      <c r="BB20" s="299"/>
      <c r="BC20" s="299"/>
      <c r="BD20" s="299"/>
      <c r="BE20" s="299"/>
      <c r="BF20" s="299"/>
      <c r="BG20" s="303"/>
      <c r="BH20" s="304"/>
      <c r="BI20" s="71">
        <f t="shared" si="1"/>
        <v>0</v>
      </c>
      <c r="BJ20" s="76"/>
      <c r="BK20" s="70"/>
      <c r="BL20" s="70"/>
    </row>
    <row r="21" spans="1:68" ht="18" customHeight="1">
      <c r="A21" s="314"/>
      <c r="B21" s="315"/>
      <c r="C21" s="315"/>
      <c r="D21" s="315"/>
      <c r="E21" s="315"/>
      <c r="F21" s="315"/>
      <c r="G21" s="316"/>
      <c r="H21" s="292" t="s">
        <v>36</v>
      </c>
      <c r="I21" s="293"/>
      <c r="J21" s="294"/>
      <c r="K21" s="145" t="s">
        <v>29</v>
      </c>
      <c r="L21" s="294"/>
      <c r="M21" s="290"/>
      <c r="N21" s="290"/>
      <c r="O21" s="290"/>
      <c r="P21" s="18" t="s">
        <v>86</v>
      </c>
      <c r="Q21" s="291"/>
      <c r="R21" s="291"/>
      <c r="S21" s="291"/>
      <c r="T21" s="18" t="s">
        <v>87</v>
      </c>
      <c r="U21" s="290"/>
      <c r="V21" s="290"/>
      <c r="W21" s="290"/>
      <c r="X21" s="18" t="s">
        <v>86</v>
      </c>
      <c r="Y21" s="291"/>
      <c r="Z21" s="291"/>
      <c r="AA21" s="291"/>
      <c r="AB21" s="391" t="s">
        <v>30</v>
      </c>
      <c r="AC21" s="391"/>
      <c r="AD21" s="391"/>
      <c r="AE21" s="391"/>
      <c r="AF21" s="290"/>
      <c r="AG21" s="290"/>
      <c r="AH21" s="290"/>
      <c r="AI21" s="18" t="s">
        <v>31</v>
      </c>
      <c r="AJ21" s="291"/>
      <c r="AK21" s="291"/>
      <c r="AL21" s="291"/>
      <c r="AM21" s="18" t="s">
        <v>32</v>
      </c>
      <c r="AN21" s="290"/>
      <c r="AO21" s="290"/>
      <c r="AP21" s="290"/>
      <c r="AQ21" s="18" t="s">
        <v>31</v>
      </c>
      <c r="AR21" s="291"/>
      <c r="AS21" s="291"/>
      <c r="AT21" s="291"/>
      <c r="AU21" s="145" t="str">
        <f t="shared" si="0"/>
        <v>)･隔週</v>
      </c>
      <c r="AV21" s="146"/>
      <c r="AW21" s="147"/>
      <c r="AX21" s="299"/>
      <c r="AY21" s="299"/>
      <c r="AZ21" s="299"/>
      <c r="BA21" s="299"/>
      <c r="BB21" s="299"/>
      <c r="BC21" s="299"/>
      <c r="BD21" s="299"/>
      <c r="BE21" s="299"/>
      <c r="BF21" s="299"/>
      <c r="BG21" s="303"/>
      <c r="BH21" s="304"/>
      <c r="BI21" s="71">
        <f t="shared" si="1"/>
        <v>0</v>
      </c>
      <c r="BJ21" s="76"/>
      <c r="BK21" s="70"/>
      <c r="BL21" s="70"/>
      <c r="BM21" s="19"/>
      <c r="BN21" s="19"/>
      <c r="BO21" s="19"/>
      <c r="BP21" s="19"/>
    </row>
    <row r="22" spans="1:64" ht="18" customHeight="1">
      <c r="A22" s="314"/>
      <c r="B22" s="315"/>
      <c r="C22" s="315"/>
      <c r="D22" s="315"/>
      <c r="E22" s="315"/>
      <c r="F22" s="315"/>
      <c r="G22" s="316"/>
      <c r="H22" s="395" t="s">
        <v>36</v>
      </c>
      <c r="I22" s="396"/>
      <c r="J22" s="397"/>
      <c r="K22" s="398" t="s">
        <v>29</v>
      </c>
      <c r="L22" s="397"/>
      <c r="M22" s="392"/>
      <c r="N22" s="392"/>
      <c r="O22" s="392"/>
      <c r="P22" s="20" t="s">
        <v>86</v>
      </c>
      <c r="Q22" s="393"/>
      <c r="R22" s="393"/>
      <c r="S22" s="393"/>
      <c r="T22" s="20" t="s">
        <v>87</v>
      </c>
      <c r="U22" s="392"/>
      <c r="V22" s="392"/>
      <c r="W22" s="392"/>
      <c r="X22" s="20" t="s">
        <v>86</v>
      </c>
      <c r="Y22" s="393"/>
      <c r="Z22" s="393"/>
      <c r="AA22" s="393"/>
      <c r="AB22" s="394" t="s">
        <v>30</v>
      </c>
      <c r="AC22" s="394"/>
      <c r="AD22" s="394"/>
      <c r="AE22" s="394"/>
      <c r="AF22" s="392"/>
      <c r="AG22" s="392"/>
      <c r="AH22" s="392"/>
      <c r="AI22" s="20" t="s">
        <v>31</v>
      </c>
      <c r="AJ22" s="393"/>
      <c r="AK22" s="393"/>
      <c r="AL22" s="393"/>
      <c r="AM22" s="20" t="s">
        <v>32</v>
      </c>
      <c r="AN22" s="392"/>
      <c r="AO22" s="392"/>
      <c r="AP22" s="392"/>
      <c r="AQ22" s="20" t="s">
        <v>31</v>
      </c>
      <c r="AR22" s="393"/>
      <c r="AS22" s="393"/>
      <c r="AT22" s="393"/>
      <c r="AU22" s="145" t="str">
        <f t="shared" si="0"/>
        <v>)･隔週</v>
      </c>
      <c r="AV22" s="146"/>
      <c r="AW22" s="147"/>
      <c r="AX22" s="299"/>
      <c r="AY22" s="299"/>
      <c r="AZ22" s="299"/>
      <c r="BA22" s="299"/>
      <c r="BB22" s="299"/>
      <c r="BC22" s="299"/>
      <c r="BD22" s="299"/>
      <c r="BE22" s="299"/>
      <c r="BF22" s="299"/>
      <c r="BG22" s="303"/>
      <c r="BH22" s="304"/>
      <c r="BI22" s="71">
        <f t="shared" si="1"/>
        <v>0</v>
      </c>
      <c r="BJ22" s="76"/>
      <c r="BK22" s="70"/>
      <c r="BL22" s="70"/>
    </row>
    <row r="23" spans="1:60" ht="30.75" customHeight="1">
      <c r="A23" s="287" t="s">
        <v>143</v>
      </c>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9"/>
    </row>
    <row r="24" spans="1:60" ht="3.75" customHeight="1">
      <c r="A24" s="384"/>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4"/>
    </row>
    <row r="25" spans="1:61" ht="15" customHeight="1">
      <c r="A25" s="21" t="s">
        <v>37</v>
      </c>
      <c r="B25" s="2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0"/>
    </row>
    <row r="26" spans="1:62" ht="23.25" customHeight="1">
      <c r="A26" s="148" t="s">
        <v>144</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23"/>
      <c r="AY26" s="23"/>
      <c r="AZ26" s="23"/>
      <c r="BA26" s="23"/>
      <c r="BB26" s="150" t="s">
        <v>90</v>
      </c>
      <c r="BC26" s="150"/>
      <c r="BD26" s="150"/>
      <c r="BE26" s="150"/>
      <c r="BF26" s="150"/>
      <c r="BG26" s="150"/>
      <c r="BH26" s="150"/>
      <c r="BI26" s="10"/>
      <c r="BJ26" s="96"/>
    </row>
    <row r="27" spans="1:60" ht="15" customHeight="1">
      <c r="A27" s="241" t="s">
        <v>91</v>
      </c>
      <c r="B27" s="215"/>
      <c r="C27" s="215"/>
      <c r="D27" s="215"/>
      <c r="E27" s="215"/>
      <c r="F27" s="215"/>
      <c r="G27" s="215"/>
      <c r="H27" s="215"/>
      <c r="I27" s="215"/>
      <c r="J27" s="215"/>
      <c r="K27" s="215"/>
      <c r="L27" s="215"/>
      <c r="M27" s="215"/>
      <c r="N27" s="215"/>
      <c r="O27" s="215"/>
      <c r="P27" s="215"/>
      <c r="Q27" s="215"/>
      <c r="R27" s="215"/>
      <c r="S27" s="215"/>
      <c r="T27" s="215"/>
      <c r="U27" s="215"/>
      <c r="V27" s="228"/>
      <c r="W27" s="241" t="s">
        <v>38</v>
      </c>
      <c r="X27" s="350"/>
      <c r="Y27" s="350"/>
      <c r="Z27" s="350"/>
      <c r="AA27" s="350"/>
      <c r="AB27" s="350"/>
      <c r="AC27" s="350"/>
      <c r="AD27" s="350"/>
      <c r="AE27" s="350"/>
      <c r="AF27" s="350"/>
      <c r="AG27" s="350"/>
      <c r="AH27" s="351"/>
      <c r="AI27" s="385" t="s">
        <v>92</v>
      </c>
      <c r="AJ27" s="386"/>
      <c r="AK27" s="387"/>
      <c r="AL27" s="227"/>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28"/>
    </row>
    <row r="28" spans="1:60" ht="24" customHeight="1">
      <c r="A28" s="229"/>
      <c r="B28" s="201"/>
      <c r="C28" s="230"/>
      <c r="D28" s="201"/>
      <c r="E28" s="230"/>
      <c r="F28" s="201"/>
      <c r="G28" s="230"/>
      <c r="H28" s="201"/>
      <c r="I28" s="230"/>
      <c r="J28" s="201"/>
      <c r="K28" s="230"/>
      <c r="L28" s="201"/>
      <c r="M28" s="231"/>
      <c r="N28" s="201"/>
      <c r="O28" s="231"/>
      <c r="P28" s="201"/>
      <c r="Q28" s="200"/>
      <c r="R28" s="201"/>
      <c r="S28" s="220"/>
      <c r="T28" s="201"/>
      <c r="U28" s="220"/>
      <c r="V28" s="221"/>
      <c r="W28" s="24"/>
      <c r="X28" s="25"/>
      <c r="Y28" s="25"/>
      <c r="Z28" s="25"/>
      <c r="AA28" s="25"/>
      <c r="AB28" s="25"/>
      <c r="AC28" s="25"/>
      <c r="AD28" s="25"/>
      <c r="AE28" s="25"/>
      <c r="AF28" s="25"/>
      <c r="AG28" s="25"/>
      <c r="AH28" s="26"/>
      <c r="AI28" s="195" t="s">
        <v>13</v>
      </c>
      <c r="AJ28" s="222"/>
      <c r="AK28" s="223"/>
      <c r="AL28" s="172"/>
      <c r="AM28" s="173"/>
      <c r="AN28" s="173"/>
      <c r="AO28" s="173"/>
      <c r="AP28" s="173"/>
      <c r="AQ28" s="173"/>
      <c r="AR28" s="173"/>
      <c r="AS28" s="173"/>
      <c r="AT28" s="173"/>
      <c r="AU28" s="173"/>
      <c r="AV28" s="173"/>
      <c r="AW28" s="173"/>
      <c r="AX28" s="173"/>
      <c r="AY28" s="173"/>
      <c r="AZ28" s="173"/>
      <c r="BA28" s="173"/>
      <c r="BB28" s="173"/>
      <c r="BC28" s="173"/>
      <c r="BD28" s="173"/>
      <c r="BE28" s="174"/>
      <c r="BF28" s="202" t="s">
        <v>11</v>
      </c>
      <c r="BG28" s="173"/>
      <c r="BH28" s="203"/>
    </row>
    <row r="29" spans="1:62" s="27" customFormat="1" ht="28.5" customHeight="1">
      <c r="A29" s="151" t="s">
        <v>39</v>
      </c>
      <c r="B29" s="204"/>
      <c r="C29" s="204"/>
      <c r="D29" s="204"/>
      <c r="E29" s="204"/>
      <c r="F29" s="205"/>
      <c r="G29" s="206" t="s">
        <v>40</v>
      </c>
      <c r="H29" s="207"/>
      <c r="I29" s="207"/>
      <c r="J29" s="207"/>
      <c r="K29" s="207"/>
      <c r="L29" s="208"/>
      <c r="M29" s="208"/>
      <c r="N29" s="208"/>
      <c r="O29" s="208"/>
      <c r="P29" s="208"/>
      <c r="Q29" s="208"/>
      <c r="R29" s="208"/>
      <c r="S29" s="208"/>
      <c r="T29" s="208"/>
      <c r="U29" s="208"/>
      <c r="V29" s="208"/>
      <c r="W29" s="208"/>
      <c r="X29" s="208"/>
      <c r="Y29" s="208"/>
      <c r="Z29" s="208"/>
      <c r="AA29" s="208"/>
      <c r="AB29" s="209"/>
      <c r="AC29" s="151" t="s">
        <v>41</v>
      </c>
      <c r="AD29" s="210"/>
      <c r="AE29" s="210"/>
      <c r="AF29" s="211"/>
      <c r="AG29" s="212" t="s">
        <v>146</v>
      </c>
      <c r="AH29" s="213"/>
      <c r="AI29" s="213"/>
      <c r="AJ29" s="213"/>
      <c r="AK29" s="213"/>
      <c r="AL29" s="213"/>
      <c r="AM29" s="213"/>
      <c r="AN29" s="213"/>
      <c r="AO29" s="213"/>
      <c r="AP29" s="214"/>
      <c r="AQ29" s="215"/>
      <c r="AR29" s="215"/>
      <c r="AS29" s="215"/>
      <c r="AT29" s="216" t="s">
        <v>147</v>
      </c>
      <c r="AU29" s="217"/>
      <c r="AV29" s="217"/>
      <c r="AW29" s="217"/>
      <c r="AX29" s="217"/>
      <c r="AY29" s="217"/>
      <c r="AZ29" s="218"/>
      <c r="BA29" s="218"/>
      <c r="BB29" s="218"/>
      <c r="BC29" s="218"/>
      <c r="BD29" s="218"/>
      <c r="BE29" s="218"/>
      <c r="BF29" s="218"/>
      <c r="BG29" s="218"/>
      <c r="BH29" s="219"/>
      <c r="BJ29" s="80"/>
    </row>
    <row r="30" spans="1:62" s="28" customFormat="1" ht="20.25" customHeight="1">
      <c r="A30" s="178" t="s">
        <v>93</v>
      </c>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80"/>
      <c r="AX30" s="180"/>
      <c r="AY30" s="180"/>
      <c r="AZ30" s="180"/>
      <c r="BA30" s="180"/>
      <c r="BB30" s="180"/>
      <c r="BC30" s="180"/>
      <c r="BD30" s="180"/>
      <c r="BE30" s="180"/>
      <c r="BF30" s="180"/>
      <c r="BG30" s="180"/>
      <c r="BH30" s="181"/>
      <c r="BI30" s="10"/>
      <c r="BJ30" s="32"/>
    </row>
    <row r="31" spans="1:62" s="14" customFormat="1" ht="13.5">
      <c r="A31" s="29" t="s">
        <v>188</v>
      </c>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1"/>
      <c r="BI31" s="32"/>
      <c r="BJ31" s="32"/>
    </row>
    <row r="32" spans="1:62" s="33" customFormat="1" ht="24" customHeight="1" thickBot="1">
      <c r="A32" s="182" t="s">
        <v>100</v>
      </c>
      <c r="B32" s="183"/>
      <c r="C32" s="183"/>
      <c r="D32" s="183"/>
      <c r="E32" s="183"/>
      <c r="F32" s="183"/>
      <c r="G32" s="184" t="s">
        <v>110</v>
      </c>
      <c r="H32" s="185"/>
      <c r="I32" s="185"/>
      <c r="J32" s="185"/>
      <c r="K32" s="185"/>
      <c r="L32" s="185"/>
      <c r="M32" s="185"/>
      <c r="N32" s="185"/>
      <c r="O32" s="185"/>
      <c r="P32" s="185"/>
      <c r="Q32" s="185"/>
      <c r="R32" s="185"/>
      <c r="S32" s="185"/>
      <c r="T32" s="185"/>
      <c r="U32" s="185"/>
      <c r="V32" s="186"/>
      <c r="W32" s="186"/>
      <c r="X32" s="186"/>
      <c r="Y32" s="186"/>
      <c r="Z32" s="186"/>
      <c r="AA32" s="186"/>
      <c r="AB32" s="187"/>
      <c r="AC32" s="188" t="s">
        <v>101</v>
      </c>
      <c r="AD32" s="186"/>
      <c r="AE32" s="186"/>
      <c r="AF32" s="186"/>
      <c r="AG32" s="186"/>
      <c r="AH32" s="186"/>
      <c r="AI32" s="186"/>
      <c r="AJ32" s="186"/>
      <c r="AK32" s="186"/>
      <c r="AL32" s="189"/>
      <c r="AM32" s="182" t="s">
        <v>42</v>
      </c>
      <c r="AN32" s="190"/>
      <c r="AO32" s="190"/>
      <c r="AP32" s="190"/>
      <c r="AQ32" s="190"/>
      <c r="AR32" s="190"/>
      <c r="AS32" s="191"/>
      <c r="AT32" s="192" t="s">
        <v>43</v>
      </c>
      <c r="AU32" s="193"/>
      <c r="AV32" s="193"/>
      <c r="AW32" s="193"/>
      <c r="AX32" s="194"/>
      <c r="AY32" s="195" t="s">
        <v>44</v>
      </c>
      <c r="AZ32" s="196"/>
      <c r="BA32" s="197"/>
      <c r="BB32" s="141" t="s">
        <v>45</v>
      </c>
      <c r="BC32" s="142"/>
      <c r="BD32" s="142"/>
      <c r="BE32" s="142"/>
      <c r="BF32" s="143"/>
      <c r="BG32" s="143"/>
      <c r="BH32" s="144"/>
      <c r="BJ32" s="32"/>
    </row>
    <row r="33" spans="1:62" s="34" customFormat="1" ht="24" customHeight="1">
      <c r="A33" s="129" t="s">
        <v>94</v>
      </c>
      <c r="B33" s="130"/>
      <c r="C33" s="130"/>
      <c r="D33" s="130"/>
      <c r="E33" s="130"/>
      <c r="F33" s="131"/>
      <c r="G33" s="162" t="s">
        <v>46</v>
      </c>
      <c r="H33" s="163"/>
      <c r="I33" s="163"/>
      <c r="J33" s="164"/>
      <c r="K33" s="165"/>
      <c r="L33" s="166"/>
      <c r="M33" s="166"/>
      <c r="N33" s="166"/>
      <c r="O33" s="166"/>
      <c r="P33" s="166"/>
      <c r="Q33" s="166"/>
      <c r="R33" s="166"/>
      <c r="S33" s="166"/>
      <c r="T33" s="166"/>
      <c r="U33" s="166"/>
      <c r="V33" s="166"/>
      <c r="W33" s="167"/>
      <c r="X33" s="168" t="s">
        <v>47</v>
      </c>
      <c r="Y33" s="169"/>
      <c r="Z33" s="169"/>
      <c r="AA33" s="169"/>
      <c r="AB33" s="169"/>
      <c r="AC33" s="169"/>
      <c r="AD33" s="170"/>
      <c r="AE33" s="170"/>
      <c r="AF33" s="170"/>
      <c r="AG33" s="171"/>
      <c r="AH33" s="175" t="s">
        <v>48</v>
      </c>
      <c r="AI33" s="176"/>
      <c r="AJ33" s="176"/>
      <c r="AK33" s="177"/>
      <c r="AL33" s="198"/>
      <c r="AM33" s="199"/>
      <c r="AN33" s="199"/>
      <c r="AO33" s="199"/>
      <c r="AP33" s="199"/>
      <c r="AQ33" s="166"/>
      <c r="AR33" s="166"/>
      <c r="AS33" s="166"/>
      <c r="AT33" s="166"/>
      <c r="AU33" s="166"/>
      <c r="AV33" s="166"/>
      <c r="AW33" s="135" t="s">
        <v>95</v>
      </c>
      <c r="AX33" s="136"/>
      <c r="AY33" s="136"/>
      <c r="AZ33" s="136"/>
      <c r="BA33" s="136"/>
      <c r="BB33" s="136"/>
      <c r="BC33" s="136"/>
      <c r="BD33" s="136"/>
      <c r="BE33" s="136"/>
      <c r="BF33" s="136"/>
      <c r="BG33" s="136"/>
      <c r="BH33" s="137"/>
      <c r="BJ33" s="80"/>
    </row>
    <row r="34" spans="1:62" s="33" customFormat="1" ht="24" customHeight="1">
      <c r="A34" s="132"/>
      <c r="B34" s="133"/>
      <c r="C34" s="133"/>
      <c r="D34" s="133"/>
      <c r="E34" s="133"/>
      <c r="F34" s="134"/>
      <c r="G34" s="151" t="s">
        <v>49</v>
      </c>
      <c r="H34" s="152"/>
      <c r="I34" s="152"/>
      <c r="J34" s="152"/>
      <c r="K34" s="152"/>
      <c r="L34" s="153"/>
      <c r="M34" s="154" t="s">
        <v>50</v>
      </c>
      <c r="N34" s="155"/>
      <c r="O34" s="155"/>
      <c r="P34" s="155"/>
      <c r="Q34" s="155"/>
      <c r="R34" s="156"/>
      <c r="S34" s="156"/>
      <c r="T34" s="157"/>
      <c r="U34" s="158" t="s">
        <v>51</v>
      </c>
      <c r="V34" s="159"/>
      <c r="W34" s="159"/>
      <c r="X34" s="159"/>
      <c r="Y34" s="159"/>
      <c r="Z34" s="159"/>
      <c r="AA34" s="159"/>
      <c r="AB34" s="159"/>
      <c r="AC34" s="159"/>
      <c r="AD34" s="159"/>
      <c r="AE34" s="160"/>
      <c r="AF34" s="160"/>
      <c r="AG34" s="161"/>
      <c r="AH34" s="151" t="s">
        <v>52</v>
      </c>
      <c r="AI34" s="156"/>
      <c r="AJ34" s="156"/>
      <c r="AK34" s="156"/>
      <c r="AL34" s="247"/>
      <c r="AM34" s="248"/>
      <c r="AN34" s="248"/>
      <c r="AO34" s="248"/>
      <c r="AP34" s="248"/>
      <c r="AQ34" s="248"/>
      <c r="AR34" s="248"/>
      <c r="AS34" s="248"/>
      <c r="AT34" s="248"/>
      <c r="AU34" s="248"/>
      <c r="AV34" s="248"/>
      <c r="AW34" s="138"/>
      <c r="AX34" s="139"/>
      <c r="AY34" s="139"/>
      <c r="AZ34" s="139"/>
      <c r="BA34" s="139"/>
      <c r="BB34" s="139"/>
      <c r="BC34" s="139"/>
      <c r="BD34" s="139"/>
      <c r="BE34" s="139"/>
      <c r="BF34" s="139"/>
      <c r="BG34" s="139"/>
      <c r="BH34" s="140"/>
      <c r="BJ34" s="32"/>
    </row>
    <row r="35" spans="1:60" ht="3.75"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row>
    <row r="36" spans="1:61" ht="15" customHeight="1">
      <c r="A36" s="21" t="s">
        <v>53</v>
      </c>
      <c r="B36" s="22"/>
      <c r="C36" s="19"/>
      <c r="D36" s="19"/>
      <c r="E36" s="19"/>
      <c r="F36" s="19"/>
      <c r="G36" s="19"/>
      <c r="H36" s="19"/>
      <c r="I36" s="19"/>
      <c r="J36" s="35" t="s">
        <v>96</v>
      </c>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10"/>
    </row>
    <row r="37" spans="1:68" s="36" customFormat="1" ht="24.75" customHeight="1">
      <c r="A37" s="241" t="s">
        <v>54</v>
      </c>
      <c r="B37" s="345"/>
      <c r="C37" s="345"/>
      <c r="D37" s="345"/>
      <c r="E37" s="346"/>
      <c r="F37" s="427" t="s">
        <v>55</v>
      </c>
      <c r="G37" s="428"/>
      <c r="H37" s="370"/>
      <c r="I37" s="429"/>
      <c r="J37" s="240"/>
      <c r="K37" s="351"/>
      <c r="L37" s="437" t="s">
        <v>56</v>
      </c>
      <c r="M37" s="438"/>
      <c r="N37" s="439"/>
      <c r="O37" s="296"/>
      <c r="P37" s="296"/>
      <c r="Q37" s="296"/>
      <c r="R37" s="296"/>
      <c r="S37" s="296"/>
      <c r="T37" s="296"/>
      <c r="U37" s="296"/>
      <c r="V37" s="296"/>
      <c r="W37" s="296"/>
      <c r="X37" s="296"/>
      <c r="Y37" s="296"/>
      <c r="Z37" s="296"/>
      <c r="AA37" s="296"/>
      <c r="AB37" s="296"/>
      <c r="AC37" s="296"/>
      <c r="AD37" s="296"/>
      <c r="AE37" s="296"/>
      <c r="AF37" s="416" t="s">
        <v>151</v>
      </c>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417"/>
      <c r="BE37" s="417"/>
      <c r="BF37" s="417"/>
      <c r="BG37" s="417"/>
      <c r="BH37" s="418"/>
      <c r="BI37" s="77"/>
      <c r="BJ37" s="77"/>
      <c r="BK37" s="76"/>
      <c r="BL37" s="77"/>
      <c r="BM37" s="77"/>
      <c r="BN37" s="93"/>
      <c r="BO37" s="77"/>
      <c r="BP37" s="77"/>
    </row>
    <row r="38" spans="1:68" ht="15" customHeight="1">
      <c r="A38" s="241" t="s">
        <v>57</v>
      </c>
      <c r="B38" s="350"/>
      <c r="C38" s="350"/>
      <c r="D38" s="350"/>
      <c r="E38" s="350"/>
      <c r="F38" s="350"/>
      <c r="G38" s="350"/>
      <c r="H38" s="350"/>
      <c r="I38" s="350"/>
      <c r="J38" s="351"/>
      <c r="K38" s="241" t="s">
        <v>58</v>
      </c>
      <c r="L38" s="242"/>
      <c r="M38" s="242"/>
      <c r="N38" s="242"/>
      <c r="O38" s="242"/>
      <c r="P38" s="242"/>
      <c r="Q38" s="242"/>
      <c r="R38" s="242"/>
      <c r="S38" s="242"/>
      <c r="T38" s="242"/>
      <c r="U38" s="243"/>
      <c r="V38" s="241" t="s">
        <v>59</v>
      </c>
      <c r="W38" s="242"/>
      <c r="X38" s="242"/>
      <c r="Y38" s="242"/>
      <c r="Z38" s="242"/>
      <c r="AA38" s="242"/>
      <c r="AB38" s="242"/>
      <c r="AC38" s="242"/>
      <c r="AD38" s="242"/>
      <c r="AE38" s="242"/>
      <c r="AF38" s="419"/>
      <c r="AG38" s="420"/>
      <c r="AH38" s="420"/>
      <c r="AI38" s="420"/>
      <c r="AJ38" s="420"/>
      <c r="AK38" s="420"/>
      <c r="AL38" s="420"/>
      <c r="AM38" s="420"/>
      <c r="AN38" s="420"/>
      <c r="AO38" s="420"/>
      <c r="AP38" s="420"/>
      <c r="AQ38" s="420"/>
      <c r="AR38" s="420"/>
      <c r="AS38" s="420"/>
      <c r="AT38" s="420"/>
      <c r="AU38" s="420"/>
      <c r="AV38" s="420"/>
      <c r="AW38" s="420"/>
      <c r="AX38" s="420"/>
      <c r="AY38" s="420"/>
      <c r="AZ38" s="420"/>
      <c r="BA38" s="420"/>
      <c r="BB38" s="420"/>
      <c r="BC38" s="420"/>
      <c r="BD38" s="420"/>
      <c r="BE38" s="420"/>
      <c r="BF38" s="420"/>
      <c r="BG38" s="420"/>
      <c r="BH38" s="421"/>
      <c r="BI38" s="14"/>
      <c r="BJ38" s="14"/>
      <c r="BK38" s="32"/>
      <c r="BL38" s="14"/>
      <c r="BM38" s="14"/>
      <c r="BN38" s="14"/>
      <c r="BO38" s="14"/>
      <c r="BP38" s="92"/>
    </row>
    <row r="39" spans="1:68" ht="24.75" customHeight="1">
      <c r="A39" s="7">
        <v>0</v>
      </c>
      <c r="B39" s="8">
        <v>0</v>
      </c>
      <c r="C39" s="8">
        <v>0</v>
      </c>
      <c r="D39" s="8">
        <v>0</v>
      </c>
      <c r="E39" s="8"/>
      <c r="F39" s="8"/>
      <c r="G39" s="8"/>
      <c r="H39" s="8"/>
      <c r="I39" s="8"/>
      <c r="J39" s="37"/>
      <c r="K39" s="405"/>
      <c r="L39" s="425"/>
      <c r="M39" s="425"/>
      <c r="N39" s="425"/>
      <c r="O39" s="425"/>
      <c r="P39" s="425"/>
      <c r="Q39" s="425"/>
      <c r="R39" s="425"/>
      <c r="S39" s="425"/>
      <c r="T39" s="425"/>
      <c r="U39" s="426"/>
      <c r="V39" s="405"/>
      <c r="W39" s="425"/>
      <c r="X39" s="425"/>
      <c r="Y39" s="425"/>
      <c r="Z39" s="425"/>
      <c r="AA39" s="425"/>
      <c r="AB39" s="425"/>
      <c r="AC39" s="425"/>
      <c r="AD39" s="425"/>
      <c r="AE39" s="425"/>
      <c r="AF39" s="419"/>
      <c r="AG39" s="420"/>
      <c r="AH39" s="420"/>
      <c r="AI39" s="420"/>
      <c r="AJ39" s="420"/>
      <c r="AK39" s="420"/>
      <c r="AL39" s="420"/>
      <c r="AM39" s="420"/>
      <c r="AN39" s="420"/>
      <c r="AO39" s="420"/>
      <c r="AP39" s="420"/>
      <c r="AQ39" s="420"/>
      <c r="AR39" s="420"/>
      <c r="AS39" s="420"/>
      <c r="AT39" s="420"/>
      <c r="AU39" s="420"/>
      <c r="AV39" s="420"/>
      <c r="AW39" s="420"/>
      <c r="AX39" s="420"/>
      <c r="AY39" s="420"/>
      <c r="AZ39" s="420"/>
      <c r="BA39" s="420"/>
      <c r="BB39" s="420"/>
      <c r="BC39" s="420"/>
      <c r="BD39" s="420"/>
      <c r="BE39" s="420"/>
      <c r="BF39" s="420"/>
      <c r="BG39" s="420"/>
      <c r="BH39" s="421"/>
      <c r="BI39" s="14"/>
      <c r="BJ39" s="14"/>
      <c r="BK39" s="32"/>
      <c r="BL39" s="14"/>
      <c r="BM39" s="14"/>
      <c r="BN39" s="14"/>
      <c r="BO39" s="14"/>
      <c r="BP39" s="92"/>
    </row>
    <row r="40" spans="1:68" ht="15" customHeight="1">
      <c r="A40" s="195" t="s">
        <v>150</v>
      </c>
      <c r="B40" s="22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3"/>
      <c r="AF40" s="422"/>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4"/>
      <c r="BI40" s="14"/>
      <c r="BJ40" s="14"/>
      <c r="BK40" s="32"/>
      <c r="BL40" s="14"/>
      <c r="BM40" s="14"/>
      <c r="BN40" s="14"/>
      <c r="BO40" s="14"/>
      <c r="BP40" s="92"/>
    </row>
    <row r="41" spans="1:68" ht="24.75" customHeight="1">
      <c r="A41" s="431" t="s">
        <v>149</v>
      </c>
      <c r="B41" s="432"/>
      <c r="C41" s="432"/>
      <c r="D41" s="432"/>
      <c r="E41" s="432"/>
      <c r="F41" s="432"/>
      <c r="G41" s="432"/>
      <c r="H41" s="432"/>
      <c r="I41" s="432"/>
      <c r="J41" s="432"/>
      <c r="K41" s="432"/>
      <c r="L41" s="432"/>
      <c r="M41" s="432"/>
      <c r="N41" s="433"/>
      <c r="O41" s="433"/>
      <c r="P41" s="433"/>
      <c r="Q41" s="433"/>
      <c r="R41" s="433"/>
      <c r="S41" s="433"/>
      <c r="T41" s="433"/>
      <c r="U41" s="433"/>
      <c r="V41" s="433"/>
      <c r="W41" s="433"/>
      <c r="X41" s="433"/>
      <c r="Y41" s="433"/>
      <c r="Z41" s="433"/>
      <c r="AA41" s="433"/>
      <c r="AB41" s="433"/>
      <c r="AC41" s="433"/>
      <c r="AD41" s="433"/>
      <c r="AE41" s="433"/>
      <c r="AF41" s="434" t="s">
        <v>60</v>
      </c>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435"/>
      <c r="BG41" s="435"/>
      <c r="BH41" s="436"/>
      <c r="BI41" s="84"/>
      <c r="BJ41" s="97" t="s">
        <v>168</v>
      </c>
      <c r="BK41" s="32">
        <f>IF(ISBLANK(H12),"",IF(OR(ISBLANK(#REF!),ISBLANK(#REF!),ISBLANK(#REF!)),"＊予算コードが空欄です！箇所-機能-科目をご記入ください。",""))</f>
      </c>
      <c r="BL41" s="14"/>
      <c r="BM41" s="14"/>
      <c r="BN41" s="14"/>
      <c r="BO41" s="14"/>
      <c r="BP41" s="92"/>
    </row>
    <row r="42" spans="1:65" ht="24.75" customHeight="1">
      <c r="A42" s="151" t="s">
        <v>61</v>
      </c>
      <c r="B42" s="242"/>
      <c r="C42" s="242"/>
      <c r="D42" s="242"/>
      <c r="E42" s="242"/>
      <c r="F42" s="242"/>
      <c r="G42" s="243"/>
      <c r="H42" s="241" t="s">
        <v>62</v>
      </c>
      <c r="I42" s="242"/>
      <c r="J42" s="243"/>
      <c r="K42" s="342"/>
      <c r="L42" s="343"/>
      <c r="M42" s="344"/>
      <c r="N42" s="241" t="s">
        <v>63</v>
      </c>
      <c r="O42" s="242"/>
      <c r="P42" s="243"/>
      <c r="Q42" s="364"/>
      <c r="R42" s="365"/>
      <c r="S42" s="365"/>
      <c r="T42" s="366"/>
      <c r="U42" s="241" t="s">
        <v>64</v>
      </c>
      <c r="V42" s="242"/>
      <c r="W42" s="243"/>
      <c r="X42" s="364"/>
      <c r="Y42" s="365"/>
      <c r="Z42" s="365"/>
      <c r="AA42" s="366"/>
      <c r="AB42" s="241" t="s">
        <v>65</v>
      </c>
      <c r="AC42" s="242"/>
      <c r="AD42" s="242"/>
      <c r="AE42" s="243"/>
      <c r="AF42" s="367"/>
      <c r="AG42" s="368"/>
      <c r="AH42" s="13" t="s">
        <v>148</v>
      </c>
      <c r="AI42" s="347"/>
      <c r="AJ42" s="348"/>
      <c r="AK42" s="348"/>
      <c r="AL42" s="348"/>
      <c r="AM42" s="348"/>
      <c r="AN42" s="348"/>
      <c r="AO42" s="348"/>
      <c r="AP42" s="348"/>
      <c r="AQ42" s="348"/>
      <c r="AR42" s="348"/>
      <c r="AS42" s="348"/>
      <c r="AT42" s="348"/>
      <c r="AU42" s="348"/>
      <c r="AV42" s="348"/>
      <c r="AW42" s="348"/>
      <c r="AX42" s="348"/>
      <c r="AY42" s="348"/>
      <c r="AZ42" s="348"/>
      <c r="BA42" s="348"/>
      <c r="BB42" s="348"/>
      <c r="BC42" s="348"/>
      <c r="BD42" s="348"/>
      <c r="BE42" s="348"/>
      <c r="BF42" s="348"/>
      <c r="BG42" s="348"/>
      <c r="BH42" s="349"/>
      <c r="BI42" s="73"/>
      <c r="BJ42" s="97" t="s">
        <v>157</v>
      </c>
      <c r="BK42" s="19"/>
      <c r="BL42" s="19"/>
      <c r="BM42" s="19"/>
    </row>
    <row r="43" spans="1:68" s="122" customFormat="1" ht="22.5" customHeight="1">
      <c r="A43" s="151" t="s">
        <v>176</v>
      </c>
      <c r="B43" s="345"/>
      <c r="C43" s="345"/>
      <c r="D43" s="345"/>
      <c r="E43" s="346"/>
      <c r="F43" s="247"/>
      <c r="G43" s="306"/>
      <c r="H43" s="306"/>
      <c r="I43" s="306"/>
      <c r="J43" s="306"/>
      <c r="K43" s="306"/>
      <c r="L43" s="306"/>
      <c r="M43" s="306"/>
      <c r="N43" s="306"/>
      <c r="O43" s="306"/>
      <c r="P43" s="306"/>
      <c r="Q43" s="306"/>
      <c r="R43" s="306"/>
      <c r="S43" s="306"/>
      <c r="T43" s="369"/>
      <c r="U43" s="151" t="s">
        <v>177</v>
      </c>
      <c r="V43" s="345"/>
      <c r="W43" s="345"/>
      <c r="X43" s="345"/>
      <c r="Y43" s="346"/>
      <c r="Z43" s="247"/>
      <c r="AA43" s="306"/>
      <c r="AB43" s="306"/>
      <c r="AC43" s="306"/>
      <c r="AD43" s="306"/>
      <c r="AE43" s="306"/>
      <c r="AF43" s="306"/>
      <c r="AG43" s="306"/>
      <c r="AH43" s="306"/>
      <c r="AI43" s="306"/>
      <c r="AJ43" s="306"/>
      <c r="AK43" s="306"/>
      <c r="AL43" s="306"/>
      <c r="AM43" s="306"/>
      <c r="AN43" s="369"/>
      <c r="AO43" s="151" t="s">
        <v>178</v>
      </c>
      <c r="AP43" s="345"/>
      <c r="AQ43" s="345"/>
      <c r="AR43" s="345"/>
      <c r="AS43" s="346"/>
      <c r="AT43" s="430"/>
      <c r="AU43" s="306"/>
      <c r="AV43" s="306"/>
      <c r="AW43" s="306"/>
      <c r="AX43" s="306"/>
      <c r="AY43" s="306"/>
      <c r="AZ43" s="306"/>
      <c r="BA43" s="306"/>
      <c r="BB43" s="306"/>
      <c r="BC43" s="306"/>
      <c r="BD43" s="306"/>
      <c r="BE43" s="306"/>
      <c r="BF43" s="306"/>
      <c r="BG43" s="306"/>
      <c r="BH43" s="369"/>
      <c r="BI43" s="117"/>
      <c r="BJ43" s="117"/>
      <c r="BK43" s="118">
        <f>IF(OR(AND(AE43&lt;&gt;"",AH43=""),AND(ISBLANK(AE43),AH43&lt;&gt;"")),"＊配付先種別と配付先番号は両方入力してください。","")</f>
      </c>
      <c r="BL43" s="119"/>
      <c r="BM43" s="119"/>
      <c r="BN43" s="119"/>
      <c r="BO43" s="120"/>
      <c r="BP43" s="121"/>
    </row>
    <row r="44" spans="1:60" ht="3.7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row>
    <row r="45" spans="1:62" ht="13.5" customHeight="1">
      <c r="A45" s="19" t="s">
        <v>66</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241" t="s">
        <v>67</v>
      </c>
      <c r="AR45" s="345"/>
      <c r="AS45" s="345"/>
      <c r="AT45" s="345"/>
      <c r="AU45" s="346"/>
      <c r="AV45" s="241" t="s">
        <v>68</v>
      </c>
      <c r="AW45" s="350"/>
      <c r="AX45" s="350"/>
      <c r="AY45" s="350"/>
      <c r="AZ45" s="351"/>
      <c r="BA45" s="352" t="s">
        <v>69</v>
      </c>
      <c r="BB45" s="353"/>
      <c r="BC45" s="353"/>
      <c r="BD45" s="353"/>
      <c r="BE45" s="353"/>
      <c r="BF45" s="353"/>
      <c r="BG45" s="353"/>
      <c r="BH45" s="354"/>
      <c r="BJ45" s="106" t="s">
        <v>169</v>
      </c>
    </row>
    <row r="46" spans="1:60" ht="13.5">
      <c r="A46" s="341" t="s">
        <v>70</v>
      </c>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203"/>
      <c r="AO46" s="19"/>
      <c r="AP46" s="19"/>
      <c r="AQ46" s="337"/>
      <c r="AR46" s="261"/>
      <c r="AS46" s="261"/>
      <c r="AT46" s="261"/>
      <c r="AU46" s="254"/>
      <c r="AV46" s="337"/>
      <c r="AW46" s="261"/>
      <c r="AX46" s="261"/>
      <c r="AY46" s="261"/>
      <c r="AZ46" s="254"/>
      <c r="BA46" s="355"/>
      <c r="BB46" s="299"/>
      <c r="BC46" s="299"/>
      <c r="BD46" s="299"/>
      <c r="BE46" s="299"/>
      <c r="BF46" s="299"/>
      <c r="BG46" s="299"/>
      <c r="BH46" s="356"/>
    </row>
    <row r="47" spans="1:60" ht="13.5">
      <c r="A47" s="360" t="s">
        <v>71</v>
      </c>
      <c r="B47" s="361"/>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2"/>
      <c r="AO47" s="19"/>
      <c r="AP47" s="19"/>
      <c r="AQ47" s="338"/>
      <c r="AR47" s="339"/>
      <c r="AS47" s="339"/>
      <c r="AT47" s="339"/>
      <c r="AU47" s="257"/>
      <c r="AV47" s="338"/>
      <c r="AW47" s="339"/>
      <c r="AX47" s="339"/>
      <c r="AY47" s="339"/>
      <c r="AZ47" s="257"/>
      <c r="BA47" s="355"/>
      <c r="BB47" s="299"/>
      <c r="BC47" s="299"/>
      <c r="BD47" s="299"/>
      <c r="BE47" s="299"/>
      <c r="BF47" s="299"/>
      <c r="BG47" s="299"/>
      <c r="BH47" s="356"/>
    </row>
    <row r="48" spans="1:60" ht="13.5">
      <c r="A48" s="363" t="s">
        <v>72</v>
      </c>
      <c r="B48" s="286"/>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322"/>
      <c r="AO48" s="19"/>
      <c r="AP48" s="19"/>
      <c r="AQ48" s="340"/>
      <c r="AR48" s="234"/>
      <c r="AS48" s="234"/>
      <c r="AT48" s="234"/>
      <c r="AU48" s="235"/>
      <c r="AV48" s="340"/>
      <c r="AW48" s="234"/>
      <c r="AX48" s="234"/>
      <c r="AY48" s="234"/>
      <c r="AZ48" s="235"/>
      <c r="BA48" s="357"/>
      <c r="BB48" s="358"/>
      <c r="BC48" s="358"/>
      <c r="BD48" s="358"/>
      <c r="BE48" s="358"/>
      <c r="BF48" s="358"/>
      <c r="BG48" s="358"/>
      <c r="BH48" s="359"/>
    </row>
    <row r="49" spans="1:60" ht="1.5"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381" t="s">
        <v>73</v>
      </c>
      <c r="AR49" s="382"/>
      <c r="AS49" s="382"/>
      <c r="AT49" s="382"/>
      <c r="AU49" s="382"/>
      <c r="AV49" s="382"/>
      <c r="AW49" s="382"/>
      <c r="AX49" s="382"/>
      <c r="AY49" s="382"/>
      <c r="AZ49" s="382"/>
      <c r="BA49" s="382"/>
      <c r="BB49" s="382"/>
      <c r="BC49" s="382"/>
      <c r="BD49" s="382"/>
      <c r="BE49" s="382"/>
      <c r="BF49" s="382"/>
      <c r="BG49" s="382"/>
      <c r="BH49" s="382"/>
    </row>
    <row r="50" spans="10:60" ht="13.5">
      <c r="J50" s="19"/>
      <c r="K50" s="19"/>
      <c r="L50" s="19"/>
      <c r="M50" s="19"/>
      <c r="N50" s="19"/>
      <c r="O50" s="370" t="s">
        <v>74</v>
      </c>
      <c r="P50" s="371"/>
      <c r="Q50" s="371"/>
      <c r="R50" s="371"/>
      <c r="S50" s="372"/>
      <c r="T50" s="370" t="s">
        <v>75</v>
      </c>
      <c r="U50" s="371"/>
      <c r="V50" s="371"/>
      <c r="W50" s="371"/>
      <c r="X50" s="372"/>
      <c r="AJ50" s="19"/>
      <c r="AK50" s="19"/>
      <c r="AL50" s="19"/>
      <c r="AM50" s="19"/>
      <c r="AN50" s="19"/>
      <c r="AO50" s="19"/>
      <c r="AP50" s="19"/>
      <c r="AQ50" s="383"/>
      <c r="AR50" s="383"/>
      <c r="AS50" s="383"/>
      <c r="AT50" s="383"/>
      <c r="AU50" s="383"/>
      <c r="AV50" s="383"/>
      <c r="AW50" s="383"/>
      <c r="AX50" s="383"/>
      <c r="AY50" s="383"/>
      <c r="AZ50" s="383"/>
      <c r="BA50" s="383"/>
      <c r="BB50" s="383"/>
      <c r="BC50" s="383"/>
      <c r="BD50" s="383"/>
      <c r="BE50" s="383"/>
      <c r="BF50" s="383"/>
      <c r="BG50" s="383"/>
      <c r="BH50" s="383"/>
    </row>
    <row r="51" spans="10:60" ht="13.5">
      <c r="J51" s="19"/>
      <c r="K51" s="19"/>
      <c r="L51" s="19"/>
      <c r="M51" s="19"/>
      <c r="N51" s="19"/>
      <c r="O51" s="337"/>
      <c r="P51" s="261"/>
      <c r="Q51" s="261"/>
      <c r="R51" s="261"/>
      <c r="S51" s="254"/>
      <c r="T51" s="337"/>
      <c r="U51" s="261"/>
      <c r="V51" s="261"/>
      <c r="W51" s="261"/>
      <c r="X51" s="254"/>
      <c r="AF51" s="379" t="s">
        <v>76</v>
      </c>
      <c r="AG51" s="380"/>
      <c r="AH51" s="380"/>
      <c r="AI51" s="380"/>
      <c r="AJ51" s="380"/>
      <c r="AK51" s="380"/>
      <c r="AL51" s="380"/>
      <c r="AM51" s="380"/>
      <c r="AN51" s="380"/>
      <c r="AO51" s="370" t="s">
        <v>77</v>
      </c>
      <c r="AP51" s="371"/>
      <c r="AQ51" s="371"/>
      <c r="AR51" s="371"/>
      <c r="AS51" s="371"/>
      <c r="AT51" s="371"/>
      <c r="AU51" s="371"/>
      <c r="AV51" s="371"/>
      <c r="AW51" s="372"/>
      <c r="AX51" s="370" t="s">
        <v>78</v>
      </c>
      <c r="AY51" s="215"/>
      <c r="AZ51" s="215"/>
      <c r="BA51" s="215"/>
      <c r="BB51" s="215"/>
      <c r="BC51" s="215"/>
      <c r="BD51" s="215"/>
      <c r="BE51" s="215"/>
      <c r="BF51" s="215"/>
      <c r="BG51" s="215"/>
      <c r="BH51" s="228"/>
    </row>
    <row r="52" spans="1:60" ht="14.25">
      <c r="A52" s="19" t="s">
        <v>79</v>
      </c>
      <c r="B52" s="19"/>
      <c r="C52" s="19"/>
      <c r="D52" s="19"/>
      <c r="E52" s="19"/>
      <c r="F52" s="19"/>
      <c r="G52" s="19"/>
      <c r="H52" s="19"/>
      <c r="I52" s="19"/>
      <c r="J52" s="19"/>
      <c r="K52" s="39"/>
      <c r="L52" s="39"/>
      <c r="M52" s="39"/>
      <c r="O52" s="338"/>
      <c r="P52" s="339"/>
      <c r="Q52" s="339"/>
      <c r="R52" s="339"/>
      <c r="S52" s="257"/>
      <c r="T52" s="338"/>
      <c r="U52" s="339"/>
      <c r="V52" s="339"/>
      <c r="W52" s="339"/>
      <c r="X52" s="257"/>
      <c r="AF52" s="373"/>
      <c r="AG52" s="261"/>
      <c r="AH52" s="261"/>
      <c r="AI52" s="261"/>
      <c r="AJ52" s="261"/>
      <c r="AK52" s="261"/>
      <c r="AL52" s="261"/>
      <c r="AM52" s="261"/>
      <c r="AN52" s="254"/>
      <c r="AO52" s="373"/>
      <c r="AP52" s="374"/>
      <c r="AQ52" s="374"/>
      <c r="AR52" s="374"/>
      <c r="AS52" s="374"/>
      <c r="AT52" s="374"/>
      <c r="AU52" s="374"/>
      <c r="AV52" s="374"/>
      <c r="AW52" s="375"/>
      <c r="AX52" s="123" t="s">
        <v>179</v>
      </c>
      <c r="AY52" s="124">
        <v>2</v>
      </c>
      <c r="AZ52" s="124">
        <v>0</v>
      </c>
      <c r="BA52" s="124">
        <v>1</v>
      </c>
      <c r="BB52" s="128">
        <v>3</v>
      </c>
      <c r="BC52" s="126"/>
      <c r="BD52" s="125"/>
      <c r="BE52" s="126"/>
      <c r="BF52" s="127"/>
      <c r="BG52" s="127"/>
      <c r="BH52" s="125"/>
    </row>
    <row r="53" spans="1:60" ht="14.25">
      <c r="A53" s="35"/>
      <c r="B53" s="35"/>
      <c r="C53" s="35"/>
      <c r="D53" s="35"/>
      <c r="E53" s="35" t="s">
        <v>2</v>
      </c>
      <c r="F53" s="40"/>
      <c r="G53" s="41"/>
      <c r="H53" s="40"/>
      <c r="I53" s="35" t="s">
        <v>3</v>
      </c>
      <c r="J53" s="35"/>
      <c r="K53" s="40"/>
      <c r="L53" s="40"/>
      <c r="M53" s="35" t="s">
        <v>80</v>
      </c>
      <c r="O53" s="340"/>
      <c r="P53" s="234"/>
      <c r="Q53" s="234"/>
      <c r="R53" s="234"/>
      <c r="S53" s="235"/>
      <c r="T53" s="340"/>
      <c r="U53" s="234"/>
      <c r="V53" s="234"/>
      <c r="W53" s="234"/>
      <c r="X53" s="235"/>
      <c r="AF53" s="340"/>
      <c r="AG53" s="234"/>
      <c r="AH53" s="234"/>
      <c r="AI53" s="234"/>
      <c r="AJ53" s="234"/>
      <c r="AK53" s="234"/>
      <c r="AL53" s="234"/>
      <c r="AM53" s="234"/>
      <c r="AN53" s="235"/>
      <c r="AO53" s="376"/>
      <c r="AP53" s="377"/>
      <c r="AQ53" s="377"/>
      <c r="AR53" s="377"/>
      <c r="AS53" s="377"/>
      <c r="AT53" s="377"/>
      <c r="AU53" s="377"/>
      <c r="AV53" s="377"/>
      <c r="AW53" s="378"/>
      <c r="AX53" s="114"/>
      <c r="AY53" s="115"/>
      <c r="AZ53" s="115"/>
      <c r="BA53" s="115"/>
      <c r="BB53" s="116"/>
      <c r="BC53" s="113"/>
      <c r="BD53" s="116"/>
      <c r="BE53" s="113"/>
      <c r="BF53" s="115"/>
      <c r="BG53" s="115"/>
      <c r="BH53" s="116"/>
    </row>
    <row r="54" spans="32:61" ht="12.75" customHeight="1">
      <c r="AF54" s="39" t="s">
        <v>181</v>
      </c>
      <c r="BI54" s="10"/>
    </row>
    <row r="55" spans="1:61" ht="13.5">
      <c r="A55" s="42"/>
      <c r="BI55" s="10"/>
    </row>
  </sheetData>
  <sheetProtection/>
  <mergeCells count="264">
    <mergeCell ref="U43:Y43"/>
    <mergeCell ref="Z43:AN43"/>
    <mergeCell ref="AO43:AS43"/>
    <mergeCell ref="AT43:BH43"/>
    <mergeCell ref="AX51:BH51"/>
    <mergeCell ref="A15:G15"/>
    <mergeCell ref="A41:AE41"/>
    <mergeCell ref="AF41:BH41"/>
    <mergeCell ref="L37:M37"/>
    <mergeCell ref="N37:AE37"/>
    <mergeCell ref="AF37:BH40"/>
    <mergeCell ref="A38:J38"/>
    <mergeCell ref="K38:U38"/>
    <mergeCell ref="V38:AE38"/>
    <mergeCell ref="K39:U39"/>
    <mergeCell ref="V39:AE39"/>
    <mergeCell ref="A40:AE40"/>
    <mergeCell ref="A37:E37"/>
    <mergeCell ref="F37:G37"/>
    <mergeCell ref="H37:I37"/>
    <mergeCell ref="J37:K37"/>
    <mergeCell ref="H12:BH12"/>
    <mergeCell ref="H13:AG13"/>
    <mergeCell ref="AH13:BG13"/>
    <mergeCell ref="BA17:BC18"/>
    <mergeCell ref="BD17:BF18"/>
    <mergeCell ref="BG17:BH18"/>
    <mergeCell ref="AR18:AT18"/>
    <mergeCell ref="AF18:AH18"/>
    <mergeCell ref="H18:J18"/>
    <mergeCell ref="AJ22:AL22"/>
    <mergeCell ref="AN22:AP22"/>
    <mergeCell ref="AR22:AT22"/>
    <mergeCell ref="AX17:AZ18"/>
    <mergeCell ref="AN21:AP21"/>
    <mergeCell ref="AR21:AT21"/>
    <mergeCell ref="AR20:AT20"/>
    <mergeCell ref="AJ21:AL21"/>
    <mergeCell ref="AJ18:AL18"/>
    <mergeCell ref="AN18:AP18"/>
    <mergeCell ref="U22:W22"/>
    <mergeCell ref="Y22:AA22"/>
    <mergeCell ref="AB22:AE22"/>
    <mergeCell ref="AF22:AH22"/>
    <mergeCell ref="H22:J22"/>
    <mergeCell ref="K22:L22"/>
    <mergeCell ref="M22:O22"/>
    <mergeCell ref="Q22:S22"/>
    <mergeCell ref="U21:W21"/>
    <mergeCell ref="Y21:AA21"/>
    <mergeCell ref="AB21:AE21"/>
    <mergeCell ref="AF21:AH21"/>
    <mergeCell ref="H21:J21"/>
    <mergeCell ref="K21:L21"/>
    <mergeCell ref="M21:O21"/>
    <mergeCell ref="Q21:S21"/>
    <mergeCell ref="U20:W20"/>
    <mergeCell ref="Y20:AA20"/>
    <mergeCell ref="AB20:AE20"/>
    <mergeCell ref="AF20:AH20"/>
    <mergeCell ref="AJ20:AL20"/>
    <mergeCell ref="AN20:AP20"/>
    <mergeCell ref="H19:J19"/>
    <mergeCell ref="K19:L19"/>
    <mergeCell ref="M19:O19"/>
    <mergeCell ref="Q19:S19"/>
    <mergeCell ref="M20:O20"/>
    <mergeCell ref="Q20:S20"/>
    <mergeCell ref="AJ17:AL17"/>
    <mergeCell ref="AB17:AE17"/>
    <mergeCell ref="U19:W19"/>
    <mergeCell ref="Y19:AA19"/>
    <mergeCell ref="AB19:AE19"/>
    <mergeCell ref="U18:W18"/>
    <mergeCell ref="Y18:AA18"/>
    <mergeCell ref="AB18:AE18"/>
    <mergeCell ref="U17:W17"/>
    <mergeCell ref="Q18:S18"/>
    <mergeCell ref="H17:J17"/>
    <mergeCell ref="K17:L17"/>
    <mergeCell ref="M17:O17"/>
    <mergeCell ref="Q17:S17"/>
    <mergeCell ref="AF17:AH17"/>
    <mergeCell ref="K18:L18"/>
    <mergeCell ref="AJ16:AL16"/>
    <mergeCell ref="A24:BH24"/>
    <mergeCell ref="A27:V27"/>
    <mergeCell ref="W27:AH27"/>
    <mergeCell ref="AI27:AK27"/>
    <mergeCell ref="AN17:AP17"/>
    <mergeCell ref="AR17:AT17"/>
    <mergeCell ref="AB16:AE16"/>
    <mergeCell ref="H16:J16"/>
    <mergeCell ref="Y17:AA17"/>
    <mergeCell ref="T50:X50"/>
    <mergeCell ref="O51:S53"/>
    <mergeCell ref="T51:X53"/>
    <mergeCell ref="AO52:AW53"/>
    <mergeCell ref="AF51:AN51"/>
    <mergeCell ref="AF52:AN53"/>
    <mergeCell ref="AO51:AW51"/>
    <mergeCell ref="O50:S50"/>
    <mergeCell ref="AQ49:BH50"/>
    <mergeCell ref="A47:AN47"/>
    <mergeCell ref="A48:AN48"/>
    <mergeCell ref="Q42:T42"/>
    <mergeCell ref="A42:G42"/>
    <mergeCell ref="AF42:AG42"/>
    <mergeCell ref="H42:J42"/>
    <mergeCell ref="X42:AA42"/>
    <mergeCell ref="AB42:AE42"/>
    <mergeCell ref="A43:E43"/>
    <mergeCell ref="F43:T43"/>
    <mergeCell ref="AQ46:AU48"/>
    <mergeCell ref="AV46:AZ48"/>
    <mergeCell ref="A46:AN46"/>
    <mergeCell ref="K42:M42"/>
    <mergeCell ref="AQ45:AU45"/>
    <mergeCell ref="N42:P42"/>
    <mergeCell ref="U42:W42"/>
    <mergeCell ref="AI42:BH42"/>
    <mergeCell ref="AV45:AZ45"/>
    <mergeCell ref="BA45:BH48"/>
    <mergeCell ref="AI8:AJ8"/>
    <mergeCell ref="BC8:BH10"/>
    <mergeCell ref="AU8:AV8"/>
    <mergeCell ref="AW8:AX8"/>
    <mergeCell ref="BA8:BB8"/>
    <mergeCell ref="AY8:AZ8"/>
    <mergeCell ref="AI9:BB10"/>
    <mergeCell ref="AO8:AP8"/>
    <mergeCell ref="AQ8:AR8"/>
    <mergeCell ref="AS8:AT8"/>
    <mergeCell ref="AK8:AL8"/>
    <mergeCell ref="BG3:BH3"/>
    <mergeCell ref="BC3:BD3"/>
    <mergeCell ref="AY3:AZ3"/>
    <mergeCell ref="AN3:AT3"/>
    <mergeCell ref="AM8:AN8"/>
    <mergeCell ref="AM4:AN4"/>
    <mergeCell ref="AQ4:AR4"/>
    <mergeCell ref="AW4:AX4"/>
    <mergeCell ref="AY4:AZ4"/>
    <mergeCell ref="A9:G9"/>
    <mergeCell ref="A8:G8"/>
    <mergeCell ref="P8:Q8"/>
    <mergeCell ref="T8:U8"/>
    <mergeCell ref="R8:S8"/>
    <mergeCell ref="J8:K8"/>
    <mergeCell ref="L8:M8"/>
    <mergeCell ref="N8:O8"/>
    <mergeCell ref="H8:I8"/>
    <mergeCell ref="H9:AA10"/>
    <mergeCell ref="A10:G10"/>
    <mergeCell ref="A16:G22"/>
    <mergeCell ref="H11:L11"/>
    <mergeCell ref="M11:N11"/>
    <mergeCell ref="K16:L16"/>
    <mergeCell ref="M16:O16"/>
    <mergeCell ref="A12:G12"/>
    <mergeCell ref="A13:G13"/>
    <mergeCell ref="A14:G14"/>
    <mergeCell ref="M18:O18"/>
    <mergeCell ref="Z8:AA8"/>
    <mergeCell ref="AB10:AH10"/>
    <mergeCell ref="X8:Y8"/>
    <mergeCell ref="V8:W8"/>
    <mergeCell ref="AB9:AH9"/>
    <mergeCell ref="AB8:AH8"/>
    <mergeCell ref="AP14:BH14"/>
    <mergeCell ref="AX19:BH22"/>
    <mergeCell ref="AX16:BH16"/>
    <mergeCell ref="H14:AO14"/>
    <mergeCell ref="U16:W16"/>
    <mergeCell ref="Y16:AA16"/>
    <mergeCell ref="AF16:AH16"/>
    <mergeCell ref="AN16:AP16"/>
    <mergeCell ref="AR16:AT16"/>
    <mergeCell ref="Q16:S16"/>
    <mergeCell ref="A23:BH23"/>
    <mergeCell ref="AF19:AH19"/>
    <mergeCell ref="AJ19:AL19"/>
    <mergeCell ref="AN19:AP19"/>
    <mergeCell ref="AR19:AT19"/>
    <mergeCell ref="H20:J20"/>
    <mergeCell ref="K20:L20"/>
    <mergeCell ref="AU20:AW20"/>
    <mergeCell ref="AU21:AW21"/>
    <mergeCell ref="AU22:AW22"/>
    <mergeCell ref="H7:BH7"/>
    <mergeCell ref="A5:U5"/>
    <mergeCell ref="A6:U6"/>
    <mergeCell ref="V4:AA6"/>
    <mergeCell ref="AB6:AH6"/>
    <mergeCell ref="AB4:AH4"/>
    <mergeCell ref="A4:U4"/>
    <mergeCell ref="AB5:AH5"/>
    <mergeCell ref="AU4:AV4"/>
    <mergeCell ref="AI5:AY6"/>
    <mergeCell ref="AI4:AJ4"/>
    <mergeCell ref="AO4:AP4"/>
    <mergeCell ref="AL34:AV34"/>
    <mergeCell ref="AH34:AK34"/>
    <mergeCell ref="AS4:AT4"/>
    <mergeCell ref="H15:BH15"/>
    <mergeCell ref="BC4:BH6"/>
    <mergeCell ref="AK4:AL4"/>
    <mergeCell ref="AZ5:BB6"/>
    <mergeCell ref="BA4:BB4"/>
    <mergeCell ref="AN11:BH11"/>
    <mergeCell ref="A3:AM3"/>
    <mergeCell ref="O11:S11"/>
    <mergeCell ref="T11:U11"/>
    <mergeCell ref="V11:Y11"/>
    <mergeCell ref="Z11:AD11"/>
    <mergeCell ref="AE11:AF11"/>
    <mergeCell ref="AG11:AK11"/>
    <mergeCell ref="AL11:AM11"/>
    <mergeCell ref="A11:G11"/>
    <mergeCell ref="A7:G7"/>
    <mergeCell ref="AL27:BH27"/>
    <mergeCell ref="A28:B28"/>
    <mergeCell ref="C28:D28"/>
    <mergeCell ref="E28:F28"/>
    <mergeCell ref="G28:H28"/>
    <mergeCell ref="I28:J28"/>
    <mergeCell ref="K28:L28"/>
    <mergeCell ref="M28:N28"/>
    <mergeCell ref="O28:P28"/>
    <mergeCell ref="BF28:BH28"/>
    <mergeCell ref="A29:F29"/>
    <mergeCell ref="G29:AB29"/>
    <mergeCell ref="AC29:AF29"/>
    <mergeCell ref="AG29:AS29"/>
    <mergeCell ref="AT29:BH29"/>
    <mergeCell ref="S28:T28"/>
    <mergeCell ref="U28:V28"/>
    <mergeCell ref="AI28:AK28"/>
    <mergeCell ref="AC32:AL32"/>
    <mergeCell ref="AM32:AS32"/>
    <mergeCell ref="AT32:AX32"/>
    <mergeCell ref="AY32:BA32"/>
    <mergeCell ref="AL33:AV33"/>
    <mergeCell ref="Q28:R28"/>
    <mergeCell ref="M34:T34"/>
    <mergeCell ref="U34:AG34"/>
    <mergeCell ref="G33:J33"/>
    <mergeCell ref="K33:W33"/>
    <mergeCell ref="X33:AG33"/>
    <mergeCell ref="AL28:BE28"/>
    <mergeCell ref="AH33:AK33"/>
    <mergeCell ref="A30:BH30"/>
    <mergeCell ref="A32:F32"/>
    <mergeCell ref="G32:AB32"/>
    <mergeCell ref="A33:F34"/>
    <mergeCell ref="AW33:BH34"/>
    <mergeCell ref="BB32:BH32"/>
    <mergeCell ref="AU16:AW16"/>
    <mergeCell ref="AU17:AW17"/>
    <mergeCell ref="AU18:AW18"/>
    <mergeCell ref="AU19:AW19"/>
    <mergeCell ref="A26:AW26"/>
    <mergeCell ref="BB26:BH26"/>
    <mergeCell ref="G34:L34"/>
  </mergeCells>
  <dataValidations count="5">
    <dataValidation type="list" allowBlank="1" showInputMessage="1" showErrorMessage="1" sqref="AF42:AG42">
      <formula1>"1,2,3,4,5,6,7,8,9"</formula1>
    </dataValidation>
    <dataValidation type="list" allowBlank="1" showInputMessage="1" showErrorMessage="1" sqref="AN16:AP22 AF16:AH22 M16:O22">
      <formula1>"　,5,6,7,8,9,10,11,12,13,14,15,16,17,18,19,20,21"</formula1>
    </dataValidation>
    <dataValidation type="list" allowBlank="1" showInputMessage="1" showErrorMessage="1" sqref="U16:W22">
      <formula1>"　,5,6,7,8,9,10,11,12,13,14,15,16,17,18,19,20,21,22"</formula1>
    </dataValidation>
    <dataValidation type="list" allowBlank="1" showInputMessage="1" showErrorMessage="1" sqref="H16:J22">
      <formula1>"　,月,隔月,火,隔火,水,隔水,木,隔木,金,隔金,土,隔土,日,隔日"</formula1>
    </dataValidation>
    <dataValidation type="list" allowBlank="1" showInputMessage="1" showErrorMessage="1" sqref="Q16:S22 AJ16:AL22 Y16:AA22 AR16:AT22">
      <formula1>"00,01,02,03,04,05,06,07,08,09,10,11,12,13,14,15,16,17,18,19,20,21,22,23,24,25,26,27,28,29,30,31,32,33,34,35,36,37,38,39,40,41,42,43,44,45,46,47,48,49,50,51,52,53,54,55,56,57,58,59"</formula1>
    </dataValidation>
  </dataValidations>
  <printOptions/>
  <pageMargins left="0.3937007874015748" right="0.3937007874015748" top="0.3937007874015748" bottom="0.3937007874015748" header="0.3937007874015748" footer="0.3937007874015748"/>
  <pageSetup fitToHeight="1" fitToWidth="1"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P57"/>
  <sheetViews>
    <sheetView tabSelected="1" zoomScalePageLayoutView="0" workbookViewId="0" topLeftCell="A1">
      <selection activeCell="H4" sqref="H4:AA6"/>
    </sheetView>
  </sheetViews>
  <sheetFormatPr defaultColWidth="9.00390625" defaultRowHeight="13.5"/>
  <cols>
    <col min="1" max="60" width="1.625" style="0" customWidth="1"/>
    <col min="61" max="62" width="1.625" style="14" hidden="1" customWidth="1"/>
    <col min="63" max="63" width="1.625" style="32" customWidth="1"/>
    <col min="64" max="65" width="1.625" style="14" customWidth="1"/>
    <col min="66" max="73" width="1.625" style="0" customWidth="1"/>
  </cols>
  <sheetData>
    <row r="1" spans="1:59" ht="18" customHeight="1">
      <c r="A1" s="2" t="s">
        <v>175</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X1" s="3"/>
      <c r="AY1" s="3"/>
      <c r="AZ1" s="3"/>
      <c r="BA1" s="4" t="s">
        <v>183</v>
      </c>
      <c r="BB1" s="3"/>
      <c r="BC1" s="3"/>
      <c r="BD1" s="3"/>
      <c r="BE1" s="3"/>
      <c r="BF1" s="3"/>
      <c r="BG1" s="3"/>
    </row>
    <row r="2" spans="1:60" ht="12.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5" t="s">
        <v>0</v>
      </c>
      <c r="AM2" s="3"/>
      <c r="AN2" s="3"/>
      <c r="AO2" s="3"/>
      <c r="AP2" s="3"/>
      <c r="AQ2" s="3"/>
      <c r="AR2" s="3"/>
      <c r="AS2" s="3"/>
      <c r="AT2" s="3"/>
      <c r="AU2" s="3"/>
      <c r="AV2" s="3"/>
      <c r="AW2" s="3"/>
      <c r="AX2" s="3"/>
      <c r="AY2" s="3"/>
      <c r="AZ2" s="3"/>
      <c r="BA2" s="3"/>
      <c r="BB2" s="3"/>
      <c r="BC2" s="3"/>
      <c r="BD2" s="3"/>
      <c r="BE2" s="3"/>
      <c r="BF2" s="3"/>
      <c r="BG2" s="3"/>
      <c r="BH2" s="3"/>
    </row>
    <row r="3" spans="1:60" ht="15" customHeight="1">
      <c r="A3" s="233" t="s">
        <v>81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5"/>
      <c r="AN3" s="325" t="s">
        <v>1</v>
      </c>
      <c r="AO3" s="326"/>
      <c r="AP3" s="326"/>
      <c r="AQ3" s="326"/>
      <c r="AR3" s="326"/>
      <c r="AS3" s="326"/>
      <c r="AT3" s="327"/>
      <c r="AU3" s="99"/>
      <c r="AV3" s="99"/>
      <c r="AW3" s="99"/>
      <c r="AX3" s="99"/>
      <c r="AY3" s="442" t="s">
        <v>2</v>
      </c>
      <c r="AZ3" s="442"/>
      <c r="BA3" s="99"/>
      <c r="BB3" s="99"/>
      <c r="BC3" s="442" t="s">
        <v>3</v>
      </c>
      <c r="BD3" s="442"/>
      <c r="BE3" s="99"/>
      <c r="BF3" s="99"/>
      <c r="BG3" s="442" t="s">
        <v>4</v>
      </c>
      <c r="BH3" s="510"/>
    </row>
    <row r="4" spans="1:60" ht="18" customHeight="1">
      <c r="A4" s="195" t="s">
        <v>97</v>
      </c>
      <c r="B4" s="173"/>
      <c r="C4" s="173"/>
      <c r="D4" s="173"/>
      <c r="E4" s="173"/>
      <c r="F4" s="173"/>
      <c r="G4" s="203"/>
      <c r="H4" s="503" t="s">
        <v>111</v>
      </c>
      <c r="I4" s="504"/>
      <c r="J4" s="504"/>
      <c r="K4" s="504"/>
      <c r="L4" s="504"/>
      <c r="M4" s="504"/>
      <c r="N4" s="504"/>
      <c r="O4" s="173"/>
      <c r="P4" s="173"/>
      <c r="Q4" s="173"/>
      <c r="R4" s="173"/>
      <c r="S4" s="173"/>
      <c r="T4" s="173"/>
      <c r="U4" s="173"/>
      <c r="V4" s="173"/>
      <c r="W4" s="173"/>
      <c r="X4" s="173"/>
      <c r="Y4" s="173"/>
      <c r="Z4" s="173"/>
      <c r="AA4" s="203"/>
      <c r="AB4" s="195" t="s">
        <v>7</v>
      </c>
      <c r="AC4" s="196"/>
      <c r="AD4" s="196"/>
      <c r="AE4" s="196"/>
      <c r="AF4" s="196"/>
      <c r="AG4" s="196"/>
      <c r="AH4" s="197"/>
      <c r="AI4" s="244">
        <v>0</v>
      </c>
      <c r="AJ4" s="245"/>
      <c r="AK4" s="246">
        <v>0</v>
      </c>
      <c r="AL4" s="245"/>
      <c r="AM4" s="246">
        <v>0</v>
      </c>
      <c r="AN4" s="245"/>
      <c r="AO4" s="246">
        <v>0</v>
      </c>
      <c r="AP4" s="245"/>
      <c r="AQ4" s="500"/>
      <c r="AR4" s="501"/>
      <c r="AS4" s="500"/>
      <c r="AT4" s="501"/>
      <c r="AU4" s="500"/>
      <c r="AV4" s="501"/>
      <c r="AW4" s="500"/>
      <c r="AX4" s="501"/>
      <c r="AY4" s="486"/>
      <c r="AZ4" s="487"/>
      <c r="BA4" s="486"/>
      <c r="BB4" s="521"/>
      <c r="BC4" s="252" t="s">
        <v>8</v>
      </c>
      <c r="BD4" s="253"/>
      <c r="BE4" s="253"/>
      <c r="BF4" s="253"/>
      <c r="BG4" s="253"/>
      <c r="BH4" s="254"/>
    </row>
    <row r="5" spans="1:60" ht="12.75" customHeight="1">
      <c r="A5" s="499"/>
      <c r="B5" s="361"/>
      <c r="C5" s="361"/>
      <c r="D5" s="361"/>
      <c r="E5" s="361"/>
      <c r="F5" s="361"/>
      <c r="G5" s="362"/>
      <c r="H5" s="505"/>
      <c r="I5" s="506"/>
      <c r="J5" s="506"/>
      <c r="K5" s="506"/>
      <c r="L5" s="506"/>
      <c r="M5" s="506"/>
      <c r="N5" s="506"/>
      <c r="O5" s="507"/>
      <c r="P5" s="507"/>
      <c r="Q5" s="507"/>
      <c r="R5" s="507"/>
      <c r="S5" s="507"/>
      <c r="T5" s="507"/>
      <c r="U5" s="507"/>
      <c r="V5" s="507"/>
      <c r="W5" s="507"/>
      <c r="X5" s="507"/>
      <c r="Y5" s="507"/>
      <c r="Z5" s="507"/>
      <c r="AA5" s="362"/>
      <c r="AB5" s="281" t="s">
        <v>10</v>
      </c>
      <c r="AC5" s="282"/>
      <c r="AD5" s="282"/>
      <c r="AE5" s="282"/>
      <c r="AF5" s="282"/>
      <c r="AG5" s="282"/>
      <c r="AH5" s="283"/>
      <c r="AI5" s="474"/>
      <c r="AJ5" s="475"/>
      <c r="AK5" s="475"/>
      <c r="AL5" s="475"/>
      <c r="AM5" s="475"/>
      <c r="AN5" s="475"/>
      <c r="AO5" s="475"/>
      <c r="AP5" s="475"/>
      <c r="AQ5" s="475"/>
      <c r="AR5" s="475"/>
      <c r="AS5" s="475"/>
      <c r="AT5" s="475"/>
      <c r="AU5" s="475"/>
      <c r="AV5" s="475"/>
      <c r="AW5" s="475"/>
      <c r="AX5" s="475"/>
      <c r="AY5" s="475"/>
      <c r="AZ5" s="202" t="s">
        <v>11</v>
      </c>
      <c r="BA5" s="261"/>
      <c r="BB5" s="262"/>
      <c r="BC5" s="255"/>
      <c r="BD5" s="256"/>
      <c r="BE5" s="256"/>
      <c r="BF5" s="256"/>
      <c r="BG5" s="256"/>
      <c r="BH5" s="257"/>
    </row>
    <row r="6" spans="1:60" ht="12.75" customHeight="1">
      <c r="A6" s="285"/>
      <c r="B6" s="286"/>
      <c r="C6" s="286"/>
      <c r="D6" s="286"/>
      <c r="E6" s="286"/>
      <c r="F6" s="286"/>
      <c r="G6" s="322"/>
      <c r="H6" s="508"/>
      <c r="I6" s="509"/>
      <c r="J6" s="509"/>
      <c r="K6" s="509"/>
      <c r="L6" s="509"/>
      <c r="M6" s="509"/>
      <c r="N6" s="509"/>
      <c r="O6" s="286"/>
      <c r="P6" s="286"/>
      <c r="Q6" s="286"/>
      <c r="R6" s="286"/>
      <c r="S6" s="286"/>
      <c r="T6" s="286"/>
      <c r="U6" s="286"/>
      <c r="V6" s="286"/>
      <c r="W6" s="286"/>
      <c r="X6" s="286"/>
      <c r="Y6" s="286"/>
      <c r="Z6" s="286"/>
      <c r="AA6" s="322"/>
      <c r="AB6" s="277" t="s">
        <v>13</v>
      </c>
      <c r="AC6" s="278"/>
      <c r="AD6" s="278"/>
      <c r="AE6" s="278"/>
      <c r="AF6" s="278"/>
      <c r="AG6" s="278"/>
      <c r="AH6" s="279"/>
      <c r="AI6" s="477"/>
      <c r="AJ6" s="478"/>
      <c r="AK6" s="478"/>
      <c r="AL6" s="478"/>
      <c r="AM6" s="478"/>
      <c r="AN6" s="478"/>
      <c r="AO6" s="478"/>
      <c r="AP6" s="478"/>
      <c r="AQ6" s="478"/>
      <c r="AR6" s="478"/>
      <c r="AS6" s="478"/>
      <c r="AT6" s="478"/>
      <c r="AU6" s="478"/>
      <c r="AV6" s="478"/>
      <c r="AW6" s="478"/>
      <c r="AX6" s="478"/>
      <c r="AY6" s="478"/>
      <c r="AZ6" s="263"/>
      <c r="BA6" s="234"/>
      <c r="BB6" s="264"/>
      <c r="BC6" s="258"/>
      <c r="BD6" s="259"/>
      <c r="BE6" s="259"/>
      <c r="BF6" s="259"/>
      <c r="BG6" s="259"/>
      <c r="BH6" s="235"/>
    </row>
    <row r="7" spans="1:62" ht="15" customHeight="1">
      <c r="A7" s="241" t="s">
        <v>14</v>
      </c>
      <c r="B7" s="350"/>
      <c r="C7" s="350"/>
      <c r="D7" s="350"/>
      <c r="E7" s="350"/>
      <c r="F7" s="350"/>
      <c r="G7" s="351"/>
      <c r="H7" s="502" t="s">
        <v>82</v>
      </c>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464"/>
      <c r="AI7" s="464"/>
      <c r="AJ7" s="464"/>
      <c r="AK7" s="464"/>
      <c r="AL7" s="464"/>
      <c r="AM7" s="464"/>
      <c r="AN7" s="464"/>
      <c r="AO7" s="464"/>
      <c r="AP7" s="464"/>
      <c r="AQ7" s="464"/>
      <c r="AR7" s="464"/>
      <c r="AS7" s="464"/>
      <c r="AT7" s="464"/>
      <c r="AU7" s="464"/>
      <c r="AV7" s="464"/>
      <c r="AW7" s="464"/>
      <c r="AX7" s="464"/>
      <c r="AY7" s="464"/>
      <c r="AZ7" s="464"/>
      <c r="BA7" s="464"/>
      <c r="BB7" s="464"/>
      <c r="BC7" s="464"/>
      <c r="BD7" s="464"/>
      <c r="BE7" s="464"/>
      <c r="BF7" s="464"/>
      <c r="BG7" s="464"/>
      <c r="BH7" s="465"/>
      <c r="BI7" s="32"/>
      <c r="BJ7" s="32"/>
    </row>
    <row r="8" spans="1:60" ht="18" customHeight="1">
      <c r="A8" s="281" t="s">
        <v>15</v>
      </c>
      <c r="B8" s="282"/>
      <c r="C8" s="282"/>
      <c r="D8" s="282"/>
      <c r="E8" s="282"/>
      <c r="F8" s="282"/>
      <c r="G8" s="283"/>
      <c r="H8" s="321">
        <v>0</v>
      </c>
      <c r="I8" s="320"/>
      <c r="J8" s="265">
        <v>0</v>
      </c>
      <c r="K8" s="320"/>
      <c r="L8" s="265">
        <v>0</v>
      </c>
      <c r="M8" s="320"/>
      <c r="N8" s="265">
        <v>0</v>
      </c>
      <c r="O8" s="320"/>
      <c r="P8" s="486"/>
      <c r="Q8" s="487"/>
      <c r="R8" s="486"/>
      <c r="S8" s="487"/>
      <c r="T8" s="486"/>
      <c r="U8" s="487"/>
      <c r="V8" s="486"/>
      <c r="W8" s="487"/>
      <c r="X8" s="486"/>
      <c r="Y8" s="487"/>
      <c r="Z8" s="486"/>
      <c r="AA8" s="522"/>
      <c r="AB8" s="281" t="s">
        <v>15</v>
      </c>
      <c r="AC8" s="282"/>
      <c r="AD8" s="282"/>
      <c r="AE8" s="282"/>
      <c r="AF8" s="282"/>
      <c r="AG8" s="282"/>
      <c r="AH8" s="283"/>
      <c r="AI8" s="244">
        <v>0</v>
      </c>
      <c r="AJ8" s="245"/>
      <c r="AK8" s="246">
        <v>0</v>
      </c>
      <c r="AL8" s="245"/>
      <c r="AM8" s="246">
        <v>0</v>
      </c>
      <c r="AN8" s="245"/>
      <c r="AO8" s="246">
        <v>0</v>
      </c>
      <c r="AP8" s="245"/>
      <c r="AQ8" s="500"/>
      <c r="AR8" s="501"/>
      <c r="AS8" s="500"/>
      <c r="AT8" s="501"/>
      <c r="AU8" s="500"/>
      <c r="AV8" s="501"/>
      <c r="AW8" s="500"/>
      <c r="AX8" s="501"/>
      <c r="AY8" s="500"/>
      <c r="AZ8" s="501"/>
      <c r="BA8" s="500"/>
      <c r="BB8" s="520"/>
      <c r="BC8" s="328" t="s">
        <v>16</v>
      </c>
      <c r="BD8" s="329"/>
      <c r="BE8" s="329"/>
      <c r="BF8" s="329"/>
      <c r="BG8" s="329"/>
      <c r="BH8" s="330"/>
    </row>
    <row r="9" spans="1:60" ht="12.75" customHeight="1">
      <c r="A9" s="281" t="s">
        <v>10</v>
      </c>
      <c r="B9" s="282"/>
      <c r="C9" s="282"/>
      <c r="D9" s="282"/>
      <c r="E9" s="282"/>
      <c r="F9" s="282"/>
      <c r="G9" s="283"/>
      <c r="H9" s="474"/>
      <c r="I9" s="475"/>
      <c r="J9" s="475"/>
      <c r="K9" s="475"/>
      <c r="L9" s="475"/>
      <c r="M9" s="475"/>
      <c r="N9" s="475"/>
      <c r="O9" s="475"/>
      <c r="P9" s="475"/>
      <c r="Q9" s="475"/>
      <c r="R9" s="475"/>
      <c r="S9" s="475"/>
      <c r="T9" s="475"/>
      <c r="U9" s="475"/>
      <c r="V9" s="475"/>
      <c r="W9" s="475"/>
      <c r="X9" s="475"/>
      <c r="Y9" s="475"/>
      <c r="Z9" s="475"/>
      <c r="AA9" s="476"/>
      <c r="AB9" s="281" t="s">
        <v>10</v>
      </c>
      <c r="AC9" s="282"/>
      <c r="AD9" s="282"/>
      <c r="AE9" s="282"/>
      <c r="AF9" s="282"/>
      <c r="AG9" s="282"/>
      <c r="AH9" s="283"/>
      <c r="AI9" s="474"/>
      <c r="AJ9" s="475"/>
      <c r="AK9" s="475"/>
      <c r="AL9" s="475"/>
      <c r="AM9" s="475"/>
      <c r="AN9" s="475"/>
      <c r="AO9" s="475"/>
      <c r="AP9" s="475"/>
      <c r="AQ9" s="475"/>
      <c r="AR9" s="475"/>
      <c r="AS9" s="475"/>
      <c r="AT9" s="475"/>
      <c r="AU9" s="475"/>
      <c r="AV9" s="475"/>
      <c r="AW9" s="475"/>
      <c r="AX9" s="475"/>
      <c r="AY9" s="475"/>
      <c r="AZ9" s="475"/>
      <c r="BA9" s="475"/>
      <c r="BB9" s="475"/>
      <c r="BC9" s="331"/>
      <c r="BD9" s="332"/>
      <c r="BE9" s="332"/>
      <c r="BF9" s="332"/>
      <c r="BG9" s="332"/>
      <c r="BH9" s="333"/>
    </row>
    <row r="10" spans="1:66" ht="12.75" customHeight="1">
      <c r="A10" s="277" t="s">
        <v>17</v>
      </c>
      <c r="B10" s="278"/>
      <c r="C10" s="278"/>
      <c r="D10" s="278"/>
      <c r="E10" s="278"/>
      <c r="F10" s="278"/>
      <c r="G10" s="279"/>
      <c r="H10" s="477"/>
      <c r="I10" s="478"/>
      <c r="J10" s="478"/>
      <c r="K10" s="478"/>
      <c r="L10" s="478"/>
      <c r="M10" s="478"/>
      <c r="N10" s="478"/>
      <c r="O10" s="478"/>
      <c r="P10" s="478"/>
      <c r="Q10" s="478"/>
      <c r="R10" s="478"/>
      <c r="S10" s="478"/>
      <c r="T10" s="478"/>
      <c r="U10" s="478"/>
      <c r="V10" s="478"/>
      <c r="W10" s="478"/>
      <c r="X10" s="478"/>
      <c r="Y10" s="478"/>
      <c r="Z10" s="478"/>
      <c r="AA10" s="479"/>
      <c r="AB10" s="277" t="s">
        <v>18</v>
      </c>
      <c r="AC10" s="278"/>
      <c r="AD10" s="278"/>
      <c r="AE10" s="278"/>
      <c r="AF10" s="278"/>
      <c r="AG10" s="278"/>
      <c r="AH10" s="279"/>
      <c r="AI10" s="477"/>
      <c r="AJ10" s="478"/>
      <c r="AK10" s="478"/>
      <c r="AL10" s="478"/>
      <c r="AM10" s="478"/>
      <c r="AN10" s="478"/>
      <c r="AO10" s="478"/>
      <c r="AP10" s="478"/>
      <c r="AQ10" s="478"/>
      <c r="AR10" s="478"/>
      <c r="AS10" s="478"/>
      <c r="AT10" s="478"/>
      <c r="AU10" s="478"/>
      <c r="AV10" s="478"/>
      <c r="AW10" s="478"/>
      <c r="AX10" s="478"/>
      <c r="AY10" s="478"/>
      <c r="AZ10" s="478"/>
      <c r="BA10" s="478"/>
      <c r="BB10" s="478"/>
      <c r="BC10" s="158"/>
      <c r="BD10" s="334"/>
      <c r="BE10" s="334"/>
      <c r="BF10" s="334"/>
      <c r="BG10" s="334"/>
      <c r="BH10" s="335"/>
      <c r="BK10" s="75" t="str">
        <f>IF(H11&gt;=4,"2012/","2013/")&amp;RIGHT("0"&amp;H11,2)&amp;"/"&amp;RIGHT("0"&amp;O11,2)</f>
        <v>2013/0/0</v>
      </c>
      <c r="BL10" s="11" t="str">
        <f>IF(Z11&gt;=4,"2012/","2013/")&amp;RIGHT("0"&amp;Z11,2)&amp;"/"&amp;RIGHT("0"&amp;AG11,2)</f>
        <v>2013/0/0</v>
      </c>
      <c r="BM10" s="12"/>
      <c r="BN10" s="12"/>
    </row>
    <row r="11" spans="1:64" ht="24.75" customHeight="1">
      <c r="A11" s="241" t="s">
        <v>19</v>
      </c>
      <c r="B11" s="242"/>
      <c r="C11" s="242"/>
      <c r="D11" s="242"/>
      <c r="E11" s="242"/>
      <c r="F11" s="242"/>
      <c r="G11" s="243"/>
      <c r="H11" s="494"/>
      <c r="I11" s="495"/>
      <c r="J11" s="495"/>
      <c r="K11" s="464"/>
      <c r="L11" s="496"/>
      <c r="M11" s="239" t="s">
        <v>3</v>
      </c>
      <c r="N11" s="239"/>
      <c r="O11" s="535"/>
      <c r="P11" s="495"/>
      <c r="Q11" s="495"/>
      <c r="R11" s="464"/>
      <c r="S11" s="496"/>
      <c r="T11" s="239" t="s">
        <v>4</v>
      </c>
      <c r="U11" s="239"/>
      <c r="V11" s="240" t="s">
        <v>83</v>
      </c>
      <c r="W11" s="215"/>
      <c r="X11" s="215"/>
      <c r="Y11" s="238"/>
      <c r="Z11" s="495"/>
      <c r="AA11" s="495"/>
      <c r="AB11" s="495"/>
      <c r="AC11" s="464"/>
      <c r="AD11" s="496"/>
      <c r="AE11" s="239" t="s">
        <v>3</v>
      </c>
      <c r="AF11" s="239"/>
      <c r="AG11" s="535"/>
      <c r="AH11" s="495"/>
      <c r="AI11" s="495"/>
      <c r="AJ11" s="464"/>
      <c r="AK11" s="496"/>
      <c r="AL11" s="239" t="s">
        <v>4</v>
      </c>
      <c r="AM11" s="239"/>
      <c r="AN11" s="514" t="s">
        <v>98</v>
      </c>
      <c r="AO11" s="515"/>
      <c r="AP11" s="515"/>
      <c r="AQ11" s="515"/>
      <c r="AR11" s="515"/>
      <c r="AS11" s="515"/>
      <c r="AT11" s="515"/>
      <c r="AU11" s="515"/>
      <c r="AV11" s="515"/>
      <c r="AW11" s="515"/>
      <c r="AX11" s="515"/>
      <c r="AY11" s="515"/>
      <c r="AZ11" s="515"/>
      <c r="BA11" s="515"/>
      <c r="BB11" s="515"/>
      <c r="BC11" s="515"/>
      <c r="BD11" s="515"/>
      <c r="BE11" s="515"/>
      <c r="BF11" s="515"/>
      <c r="BG11" s="515"/>
      <c r="BH11" s="516"/>
      <c r="BK11" s="76">
        <f>IF(H11="","",IF(OR(ISBLANK(H11),ISBLANK(O11),ISBLANK(Z11),ISBLANK(AG11)),"＊開始終了月日はすべて記入してください。1日の場合は同日を入れてください。",IF(BL10&lt;BK10,"＊勤務開始・終了日を確認してください。開始・終了が前後していたり、年度をまたいでいませんか。","")))</f>
      </c>
      <c r="BL11" s="48"/>
    </row>
    <row r="12" spans="1:66" ht="48.75" customHeight="1">
      <c r="A12" s="241" t="s">
        <v>21</v>
      </c>
      <c r="B12" s="242"/>
      <c r="C12" s="242"/>
      <c r="D12" s="242"/>
      <c r="E12" s="242"/>
      <c r="F12" s="242"/>
      <c r="G12" s="242"/>
      <c r="H12" s="636" t="s">
        <v>112</v>
      </c>
      <c r="I12" s="637"/>
      <c r="J12" s="637"/>
      <c r="K12" s="637"/>
      <c r="L12" s="638"/>
      <c r="M12" s="638"/>
      <c r="N12" s="638"/>
      <c r="O12" s="638"/>
      <c r="P12" s="638"/>
      <c r="Q12" s="638"/>
      <c r="R12" s="638"/>
      <c r="S12" s="634" t="s">
        <v>22</v>
      </c>
      <c r="T12" s="635"/>
      <c r="U12" s="517" t="s">
        <v>113</v>
      </c>
      <c r="V12" s="518"/>
      <c r="W12" s="518"/>
      <c r="X12" s="518"/>
      <c r="Y12" s="518"/>
      <c r="Z12" s="518"/>
      <c r="AA12" s="518"/>
      <c r="AB12" s="518"/>
      <c r="AC12" s="518"/>
      <c r="AD12" s="518"/>
      <c r="AE12" s="518"/>
      <c r="AF12" s="518"/>
      <c r="AG12" s="518"/>
      <c r="AH12" s="518"/>
      <c r="AI12" s="518"/>
      <c r="AJ12" s="518"/>
      <c r="AK12" s="519"/>
      <c r="AL12" s="241" t="s">
        <v>99</v>
      </c>
      <c r="AM12" s="242"/>
      <c r="AN12" s="242"/>
      <c r="AO12" s="242"/>
      <c r="AP12" s="243"/>
      <c r="AQ12" s="511" t="s">
        <v>184</v>
      </c>
      <c r="AR12" s="512"/>
      <c r="AS12" s="512"/>
      <c r="AT12" s="512"/>
      <c r="AU12" s="512"/>
      <c r="AV12" s="512"/>
      <c r="AW12" s="512"/>
      <c r="AX12" s="512"/>
      <c r="AY12" s="512"/>
      <c r="AZ12" s="512"/>
      <c r="BA12" s="512"/>
      <c r="BB12" s="512"/>
      <c r="BC12" s="512"/>
      <c r="BD12" s="512"/>
      <c r="BE12" s="512"/>
      <c r="BF12" s="512"/>
      <c r="BG12" s="512"/>
      <c r="BH12" s="513"/>
      <c r="BI12" s="78"/>
      <c r="BJ12" s="78"/>
      <c r="BK12" s="78">
        <f>IF(ISBLANK($H$11),"",IF(ISBLANK(L12),"＊給与単価が空欄です！時給額をご記入ください。",""))</f>
      </c>
      <c r="BL12" s="78"/>
      <c r="BM12" s="78"/>
      <c r="BN12" s="44"/>
    </row>
    <row r="13" spans="1:60" ht="24.75" customHeight="1">
      <c r="A13" s="241" t="s">
        <v>23</v>
      </c>
      <c r="B13" s="242"/>
      <c r="C13" s="242"/>
      <c r="D13" s="242"/>
      <c r="E13" s="242"/>
      <c r="F13" s="242"/>
      <c r="G13" s="243"/>
      <c r="H13" s="249" t="s">
        <v>24</v>
      </c>
      <c r="I13" s="449"/>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440" t="s">
        <v>25</v>
      </c>
      <c r="AI13" s="441"/>
      <c r="AJ13" s="441"/>
      <c r="AK13" s="442"/>
      <c r="AL13" s="442"/>
      <c r="AM13" s="442"/>
      <c r="AN13" s="442"/>
      <c r="AO13" s="442"/>
      <c r="AP13" s="442"/>
      <c r="AQ13" s="442"/>
      <c r="AR13" s="442"/>
      <c r="AS13" s="442"/>
      <c r="AT13" s="442"/>
      <c r="AU13" s="442"/>
      <c r="AV13" s="442"/>
      <c r="AW13" s="442"/>
      <c r="AX13" s="442"/>
      <c r="AY13" s="442"/>
      <c r="AZ13" s="442"/>
      <c r="BA13" s="442"/>
      <c r="BB13" s="442"/>
      <c r="BC13" s="442"/>
      <c r="BD13" s="442"/>
      <c r="BE13" s="442"/>
      <c r="BF13" s="442"/>
      <c r="BG13" s="442"/>
      <c r="BH13" s="16" t="s">
        <v>84</v>
      </c>
    </row>
    <row r="14" spans="1:66" ht="19.5" customHeight="1">
      <c r="A14" s="182" t="s">
        <v>160</v>
      </c>
      <c r="B14" s="196"/>
      <c r="C14" s="196"/>
      <c r="D14" s="196"/>
      <c r="E14" s="196"/>
      <c r="F14" s="196"/>
      <c r="G14" s="197"/>
      <c r="H14" s="490" t="s">
        <v>164</v>
      </c>
      <c r="I14" s="491"/>
      <c r="J14" s="491"/>
      <c r="K14" s="491"/>
      <c r="L14" s="491"/>
      <c r="M14" s="491"/>
      <c r="N14" s="491"/>
      <c r="O14" s="491"/>
      <c r="P14" s="491"/>
      <c r="Q14" s="491"/>
      <c r="R14" s="491"/>
      <c r="S14" s="491"/>
      <c r="T14" s="491"/>
      <c r="U14" s="492"/>
      <c r="V14" s="492"/>
      <c r="W14" s="492"/>
      <c r="X14" s="492"/>
      <c r="Y14" s="492"/>
      <c r="Z14" s="492"/>
      <c r="AA14" s="492"/>
      <c r="AB14" s="492"/>
      <c r="AC14" s="492"/>
      <c r="AD14" s="492"/>
      <c r="AE14" s="492"/>
      <c r="AF14" s="492"/>
      <c r="AG14" s="492"/>
      <c r="AH14" s="492"/>
      <c r="AI14" s="492"/>
      <c r="AJ14" s="492"/>
      <c r="AK14" s="492"/>
      <c r="AL14" s="492"/>
      <c r="AM14" s="492"/>
      <c r="AN14" s="492"/>
      <c r="AO14" s="492"/>
      <c r="AP14" s="492"/>
      <c r="AQ14" s="492"/>
      <c r="AR14" s="492"/>
      <c r="AS14" s="492"/>
      <c r="AT14" s="492"/>
      <c r="AU14" s="492"/>
      <c r="AV14" s="492"/>
      <c r="AW14" s="492"/>
      <c r="AX14" s="492"/>
      <c r="AY14" s="492"/>
      <c r="AZ14" s="492"/>
      <c r="BA14" s="492"/>
      <c r="BB14" s="492"/>
      <c r="BC14" s="492"/>
      <c r="BD14" s="492"/>
      <c r="BE14" s="492"/>
      <c r="BF14" s="492"/>
      <c r="BG14" s="492"/>
      <c r="BH14" s="493"/>
      <c r="BI14" s="84"/>
      <c r="BJ14" s="84"/>
      <c r="BN14" s="14"/>
    </row>
    <row r="15" spans="1:66" ht="19.5" customHeight="1">
      <c r="A15" s="277"/>
      <c r="B15" s="278"/>
      <c r="C15" s="278"/>
      <c r="D15" s="278"/>
      <c r="E15" s="278"/>
      <c r="F15" s="278"/>
      <c r="G15" s="279"/>
      <c r="H15" s="628" t="s">
        <v>159</v>
      </c>
      <c r="I15" s="629"/>
      <c r="J15" s="629"/>
      <c r="K15" s="629"/>
      <c r="L15" s="629"/>
      <c r="M15" s="629"/>
      <c r="N15" s="629"/>
      <c r="O15" s="630"/>
      <c r="P15" s="631"/>
      <c r="Q15" s="631"/>
      <c r="R15" s="631"/>
      <c r="S15" s="631"/>
      <c r="T15" s="631"/>
      <c r="U15" s="631"/>
      <c r="V15" s="631"/>
      <c r="W15" s="631"/>
      <c r="X15" s="631"/>
      <c r="Y15" s="631"/>
      <c r="Z15" s="631"/>
      <c r="AA15" s="631"/>
      <c r="AB15" s="631"/>
      <c r="AC15" s="631"/>
      <c r="AD15" s="631"/>
      <c r="AE15" s="631"/>
      <c r="AF15" s="631"/>
      <c r="AG15" s="631"/>
      <c r="AH15" s="631"/>
      <c r="AI15" s="631"/>
      <c r="AJ15" s="631"/>
      <c r="AK15" s="631"/>
      <c r="AL15" s="631"/>
      <c r="AM15" s="631"/>
      <c r="AN15" s="631"/>
      <c r="AO15" s="631"/>
      <c r="AP15" s="631"/>
      <c r="AQ15" s="631"/>
      <c r="AR15" s="631"/>
      <c r="AS15" s="631"/>
      <c r="AT15" s="631"/>
      <c r="AU15" s="631"/>
      <c r="AV15" s="631"/>
      <c r="AW15" s="631"/>
      <c r="AX15" s="631"/>
      <c r="AY15" s="631"/>
      <c r="AZ15" s="631"/>
      <c r="BA15" s="631"/>
      <c r="BB15" s="631"/>
      <c r="BC15" s="631"/>
      <c r="BD15" s="631"/>
      <c r="BE15" s="631"/>
      <c r="BF15" s="631"/>
      <c r="BG15" s="631"/>
      <c r="BH15" s="632"/>
      <c r="BK15" s="76">
        <f>IF(ISBLANK($H$11),"",IF(ISBLANK(O15),"＊研究課題名が空欄です！研究課題名をご記入ください。",""))</f>
      </c>
      <c r="BN15" s="14"/>
    </row>
    <row r="16" spans="1:63" ht="36" customHeight="1">
      <c r="A16" s="195" t="s">
        <v>28</v>
      </c>
      <c r="B16" s="196"/>
      <c r="C16" s="196"/>
      <c r="D16" s="196"/>
      <c r="E16" s="196"/>
      <c r="F16" s="196"/>
      <c r="G16" s="197"/>
      <c r="H16" s="249"/>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440"/>
      <c r="AW16" s="440"/>
      <c r="AX16" s="440"/>
      <c r="AY16" s="440"/>
      <c r="AZ16" s="440"/>
      <c r="BA16" s="440"/>
      <c r="BB16" s="440"/>
      <c r="BC16" s="440"/>
      <c r="BD16" s="440"/>
      <c r="BE16" s="440"/>
      <c r="BF16" s="440"/>
      <c r="BG16" s="440"/>
      <c r="BH16" s="451"/>
      <c r="BI16" s="107" t="s">
        <v>170</v>
      </c>
      <c r="BJ16" s="107" t="s">
        <v>171</v>
      </c>
      <c r="BK16" s="81">
        <f>IF(ISBLANK(H11),"",IF(ISBLANK(H16),"＊業務内容が空欄です！業務内容をご記入ください。",""))</f>
      </c>
    </row>
    <row r="17" spans="1:66" ht="18" customHeight="1">
      <c r="A17" s="311" t="s">
        <v>109</v>
      </c>
      <c r="B17" s="253"/>
      <c r="C17" s="253"/>
      <c r="D17" s="253"/>
      <c r="E17" s="253"/>
      <c r="F17" s="253"/>
      <c r="G17" s="274"/>
      <c r="H17" s="452"/>
      <c r="I17" s="453"/>
      <c r="J17" s="454"/>
      <c r="K17" s="455" t="s">
        <v>29</v>
      </c>
      <c r="L17" s="456"/>
      <c r="M17" s="540"/>
      <c r="N17" s="540"/>
      <c r="O17" s="540"/>
      <c r="P17" s="45" t="s">
        <v>86</v>
      </c>
      <c r="Q17" s="536"/>
      <c r="R17" s="536"/>
      <c r="S17" s="536"/>
      <c r="T17" s="45" t="s">
        <v>87</v>
      </c>
      <c r="U17" s="540"/>
      <c r="V17" s="540"/>
      <c r="W17" s="540"/>
      <c r="X17" s="45" t="s">
        <v>86</v>
      </c>
      <c r="Y17" s="536"/>
      <c r="Z17" s="536"/>
      <c r="AA17" s="536"/>
      <c r="AB17" s="599" t="s">
        <v>30</v>
      </c>
      <c r="AC17" s="599"/>
      <c r="AD17" s="599"/>
      <c r="AE17" s="599"/>
      <c r="AF17" s="540"/>
      <c r="AG17" s="540"/>
      <c r="AH17" s="540"/>
      <c r="AI17" s="45" t="s">
        <v>31</v>
      </c>
      <c r="AJ17" s="536"/>
      <c r="AK17" s="536"/>
      <c r="AL17" s="536"/>
      <c r="AM17" s="45" t="s">
        <v>32</v>
      </c>
      <c r="AN17" s="540"/>
      <c r="AO17" s="540"/>
      <c r="AP17" s="540"/>
      <c r="AQ17" s="45" t="s">
        <v>31</v>
      </c>
      <c r="AR17" s="536"/>
      <c r="AS17" s="536"/>
      <c r="AT17" s="536"/>
      <c r="AU17" s="455" t="str">
        <f aca="true" t="shared" si="0" ref="AU17:AU22">IF(OR(H17="",H17="　"),")･隔週",")")</f>
        <v>)･隔週</v>
      </c>
      <c r="AV17" s="625"/>
      <c r="AW17" s="626"/>
      <c r="AX17" s="282" t="s">
        <v>33</v>
      </c>
      <c r="AY17" s="282"/>
      <c r="AZ17" s="282"/>
      <c r="BA17" s="282"/>
      <c r="BB17" s="282"/>
      <c r="BC17" s="282"/>
      <c r="BD17" s="282"/>
      <c r="BE17" s="282"/>
      <c r="BF17" s="282"/>
      <c r="BG17" s="618"/>
      <c r="BH17" s="619"/>
      <c r="BI17" s="92">
        <f aca="true" t="shared" si="1" ref="BI17:BI22">IF(OR(ISBLANK(M17),ISBLANK(U17)),0,(60*N(U17)+N(VALUE(Y17)))-(60*N(M17)+N(VALUE(Q17))))-IF(OR(ISBLANK(AF17),ISBLANK(AN17)),0,(60*N(AN17)+N(VALUE(AR17)))-(60*N(AF17)+N(VALUE(AJ17))))</f>
        <v>0</v>
      </c>
      <c r="BJ17" s="94">
        <f aca="true" t="shared" si="2" ref="BJ17:BJ22">IF(OR(ISBLANK(AF17),ISBLANK(AN17)),0,(60*N(AN17)+N(VALUE(AR17)))-(60*N(AF17)+N(VALUE(AJ17))))</f>
        <v>0</v>
      </c>
      <c r="BK17" s="76">
        <f aca="true" t="shared" si="3" ref="BK17:BK22">IF(MOD(BI17,10)=0,"",IF(AND(COUNTIF(H17,"隔"),MOD(BI17,5)=0),"","＊1日の勤務時間が10分単位となるようにしてください。"))&amp;IF(OR(AND(ISBLANK(M17),ISBLANK(Q17),ISBLANK(U17),ISBLANK(Y17)),AND(M17&gt;0,Q17&gt;0,U17&gt;0,Y17&gt;0)),"",IF(OR(ISBLANK(M17),ISBLANK(Q17),ISBLANK(U17),ISBLANK(Y17)),"＊開始・終了時刻と分をセットで入れてください。"))&amp;IF(OR(AND(ISBLANK(AF17),ISBLANK(AJ17),ISBLANK(AN17),ISBLANK(AR17)),AND(AF17&gt;0,AJ17&gt;0,AN17&gt;0,AR17&gt;0)),"",IF(OR(AF17="",AJ17="",AN17="",AR17=""),"＊休憩開始・終了時刻と分をセットで入れてください。"))&amp;IF(ISBLANK(M17),"",IF(AND(M17&gt;0,OR(ISBLANK(H17),H17="　")),"＊曜日を選択してください。",""))&amp;IF(OR(ISBLANK(M17),ISBLANK(Q17),ISBLANK(U17),ISBLANK(Y17),ISBLANK(AF17),ISBLANK(AJ17),ISBLANK(AN17),ISBLANK(AR17)),"",IF(AND(VALUE(M17&amp;Q17)&lt;VALUE(AF17&amp;AJ17),VALUE(U17&amp;Y17)&gt;VALUE(AN17&amp;AR17)),"","＊休憩は勤務時間内に付与してください。"))&amp;IF(ISBLANK(M17),"",IF(BI17&gt;0,"","＊勤務時間を確認してください。"))&amp;IF(ISBLANK(AF17),"",IF(BJ17&gt;0,"","＊休憩時間を確認してください。"))</f>
      </c>
      <c r="BL17" s="70"/>
      <c r="BM17" s="79"/>
      <c r="BN17" s="70"/>
    </row>
    <row r="18" spans="1:66" ht="18" customHeight="1">
      <c r="A18" s="537"/>
      <c r="B18" s="538"/>
      <c r="C18" s="538"/>
      <c r="D18" s="538"/>
      <c r="E18" s="538"/>
      <c r="F18" s="538"/>
      <c r="G18" s="275"/>
      <c r="H18" s="541"/>
      <c r="I18" s="542"/>
      <c r="J18" s="543"/>
      <c r="K18" s="145" t="s">
        <v>29</v>
      </c>
      <c r="L18" s="294"/>
      <c r="M18" s="544"/>
      <c r="N18" s="544"/>
      <c r="O18" s="544"/>
      <c r="P18" s="18" t="s">
        <v>86</v>
      </c>
      <c r="Q18" s="545"/>
      <c r="R18" s="545"/>
      <c r="S18" s="545"/>
      <c r="T18" s="18" t="s">
        <v>87</v>
      </c>
      <c r="U18" s="544"/>
      <c r="V18" s="544"/>
      <c r="W18" s="544"/>
      <c r="X18" s="18" t="s">
        <v>86</v>
      </c>
      <c r="Y18" s="545"/>
      <c r="Z18" s="545"/>
      <c r="AA18" s="545"/>
      <c r="AB18" s="391" t="s">
        <v>30</v>
      </c>
      <c r="AC18" s="391"/>
      <c r="AD18" s="391"/>
      <c r="AE18" s="391"/>
      <c r="AF18" s="544"/>
      <c r="AG18" s="544"/>
      <c r="AH18" s="544"/>
      <c r="AI18" s="18" t="s">
        <v>31</v>
      </c>
      <c r="AJ18" s="545"/>
      <c r="AK18" s="545"/>
      <c r="AL18" s="545"/>
      <c r="AM18" s="18" t="s">
        <v>32</v>
      </c>
      <c r="AN18" s="544"/>
      <c r="AO18" s="544"/>
      <c r="AP18" s="544"/>
      <c r="AQ18" s="18" t="s">
        <v>31</v>
      </c>
      <c r="AR18" s="545"/>
      <c r="AS18" s="545"/>
      <c r="AT18" s="545"/>
      <c r="AU18" s="145" t="str">
        <f t="shared" si="0"/>
        <v>)･隔週</v>
      </c>
      <c r="AV18" s="146"/>
      <c r="AW18" s="147"/>
      <c r="AX18" s="620">
        <f>IF(OR(BI17&lt;0,BI18&lt;0,BI19&lt;0,BI20&lt;0,BI21&lt;0,BI22&lt;0),"",IF(OR(ISBLANK(M17),ISBLANK(U17)),"",TRUNC((IF(ISERROR(FIND("隔",H17)),BI17,BI17/2)+IF(ISERROR(FIND("隔",H18)),BI18,BI18/2)+IF(ISERROR(FIND("隔",H19)),BI19,BI19/2)+IF(ISERROR(FIND("隔",H20)),BI20,BI20/2)+IF(ISERROR(FIND("隔",H21)),BI21,BI21/2)+IF(ISERROR(FIND("隔",H22)),BI22,BI22/2))/60)))</f>
      </c>
      <c r="AY18" s="621"/>
      <c r="AZ18" s="621"/>
      <c r="BA18" s="410" t="s">
        <v>88</v>
      </c>
      <c r="BB18" s="411"/>
      <c r="BC18" s="411"/>
      <c r="BD18" s="624">
        <f>IF(OR(BI17&lt;0,BI18&lt;0,BI19&lt;0,BI20&lt;0,BI21&lt;0,BI22&lt;0),"",IF(OR(ISBLANK(M17),ISBLANK(U17)),"",MOD(IF(ISERROR(FIND("隔",H17)),BI17,BI17/2)+IF(ISERROR(FIND("隔",H18)),BI18,BI18/2)+IF(ISERROR(FIND("隔",H19)),BI19,BI19/2)+IF(ISERROR(FIND("隔",H20)),BI20,BI20/2)+IF(ISERROR(FIND("隔",H21)),BI21,BI21/2)+IF(ISERROR(FIND("隔",H22)),BI22,BI22/2)+IF(ISERROR(FIND("隔",H23)),BI23,BI23/2),60)))</f>
      </c>
      <c r="BE18" s="621"/>
      <c r="BF18" s="621"/>
      <c r="BG18" s="410" t="s">
        <v>34</v>
      </c>
      <c r="BH18" s="414"/>
      <c r="BI18" s="92">
        <f t="shared" si="1"/>
        <v>0</v>
      </c>
      <c r="BJ18" s="94">
        <f t="shared" si="2"/>
        <v>0</v>
      </c>
      <c r="BK18" s="76">
        <f t="shared" si="3"/>
      </c>
      <c r="BL18" s="69"/>
      <c r="BM18" s="79"/>
      <c r="BN18" s="70"/>
    </row>
    <row r="19" spans="1:66" ht="18" customHeight="1">
      <c r="A19" s="537"/>
      <c r="B19" s="538"/>
      <c r="C19" s="538"/>
      <c r="D19" s="538"/>
      <c r="E19" s="538"/>
      <c r="F19" s="538"/>
      <c r="G19" s="275"/>
      <c r="H19" s="546"/>
      <c r="I19" s="547"/>
      <c r="J19" s="548"/>
      <c r="K19" s="145" t="s">
        <v>29</v>
      </c>
      <c r="L19" s="294"/>
      <c r="M19" s="544"/>
      <c r="N19" s="544"/>
      <c r="O19" s="544"/>
      <c r="P19" s="18" t="s">
        <v>86</v>
      </c>
      <c r="Q19" s="545"/>
      <c r="R19" s="545"/>
      <c r="S19" s="545"/>
      <c r="T19" s="18" t="s">
        <v>87</v>
      </c>
      <c r="U19" s="544"/>
      <c r="V19" s="544"/>
      <c r="W19" s="544"/>
      <c r="X19" s="18" t="s">
        <v>86</v>
      </c>
      <c r="Y19" s="545"/>
      <c r="Z19" s="545"/>
      <c r="AA19" s="545"/>
      <c r="AB19" s="391" t="s">
        <v>30</v>
      </c>
      <c r="AC19" s="391"/>
      <c r="AD19" s="391"/>
      <c r="AE19" s="391"/>
      <c r="AF19" s="544"/>
      <c r="AG19" s="544"/>
      <c r="AH19" s="544"/>
      <c r="AI19" s="18" t="s">
        <v>31</v>
      </c>
      <c r="AJ19" s="545"/>
      <c r="AK19" s="545"/>
      <c r="AL19" s="545"/>
      <c r="AM19" s="18" t="s">
        <v>32</v>
      </c>
      <c r="AN19" s="544"/>
      <c r="AO19" s="544"/>
      <c r="AP19" s="544"/>
      <c r="AQ19" s="18" t="s">
        <v>31</v>
      </c>
      <c r="AR19" s="545"/>
      <c r="AS19" s="545"/>
      <c r="AT19" s="545"/>
      <c r="AU19" s="145" t="str">
        <f t="shared" si="0"/>
        <v>)･隔週</v>
      </c>
      <c r="AV19" s="146"/>
      <c r="AW19" s="147"/>
      <c r="AX19" s="622"/>
      <c r="AY19" s="623"/>
      <c r="AZ19" s="623"/>
      <c r="BA19" s="412"/>
      <c r="BB19" s="412"/>
      <c r="BC19" s="413"/>
      <c r="BD19" s="623"/>
      <c r="BE19" s="623"/>
      <c r="BF19" s="623"/>
      <c r="BG19" s="412"/>
      <c r="BH19" s="415"/>
      <c r="BI19" s="92">
        <f t="shared" si="1"/>
        <v>0</v>
      </c>
      <c r="BJ19" s="94">
        <f t="shared" si="2"/>
        <v>0</v>
      </c>
      <c r="BK19" s="76">
        <f t="shared" si="3"/>
      </c>
      <c r="BL19" s="70"/>
      <c r="BM19" s="79"/>
      <c r="BN19" s="70"/>
    </row>
    <row r="20" spans="1:66" ht="18" customHeight="1">
      <c r="A20" s="537"/>
      <c r="B20" s="538"/>
      <c r="C20" s="538"/>
      <c r="D20" s="538"/>
      <c r="E20" s="538"/>
      <c r="F20" s="538"/>
      <c r="G20" s="275"/>
      <c r="H20" s="546"/>
      <c r="I20" s="547"/>
      <c r="J20" s="548"/>
      <c r="K20" s="145" t="s">
        <v>29</v>
      </c>
      <c r="L20" s="294"/>
      <c r="M20" s="544"/>
      <c r="N20" s="544"/>
      <c r="O20" s="544"/>
      <c r="P20" s="18" t="s">
        <v>86</v>
      </c>
      <c r="Q20" s="545"/>
      <c r="R20" s="545"/>
      <c r="S20" s="545"/>
      <c r="T20" s="18" t="s">
        <v>87</v>
      </c>
      <c r="U20" s="544"/>
      <c r="V20" s="544"/>
      <c r="W20" s="544"/>
      <c r="X20" s="18" t="s">
        <v>86</v>
      </c>
      <c r="Y20" s="545"/>
      <c r="Z20" s="545"/>
      <c r="AA20" s="545"/>
      <c r="AB20" s="391" t="s">
        <v>30</v>
      </c>
      <c r="AC20" s="391"/>
      <c r="AD20" s="391"/>
      <c r="AE20" s="391"/>
      <c r="AF20" s="544"/>
      <c r="AG20" s="544"/>
      <c r="AH20" s="544"/>
      <c r="AI20" s="18" t="s">
        <v>31</v>
      </c>
      <c r="AJ20" s="545"/>
      <c r="AK20" s="545"/>
      <c r="AL20" s="545"/>
      <c r="AM20" s="18" t="s">
        <v>32</v>
      </c>
      <c r="AN20" s="544"/>
      <c r="AO20" s="544"/>
      <c r="AP20" s="544"/>
      <c r="AQ20" s="18" t="s">
        <v>31</v>
      </c>
      <c r="AR20" s="545"/>
      <c r="AS20" s="545"/>
      <c r="AT20" s="545"/>
      <c r="AU20" s="145" t="str">
        <f t="shared" si="0"/>
        <v>)･隔週</v>
      </c>
      <c r="AV20" s="146"/>
      <c r="AW20" s="147"/>
      <c r="AX20" s="613" t="s">
        <v>116</v>
      </c>
      <c r="AY20" s="614"/>
      <c r="AZ20" s="614"/>
      <c r="BA20" s="614"/>
      <c r="BB20" s="614"/>
      <c r="BC20" s="614"/>
      <c r="BD20" s="614"/>
      <c r="BE20" s="614"/>
      <c r="BF20" s="614"/>
      <c r="BG20" s="614"/>
      <c r="BH20" s="615"/>
      <c r="BI20" s="92">
        <f t="shared" si="1"/>
        <v>0</v>
      </c>
      <c r="BJ20" s="94">
        <f t="shared" si="2"/>
        <v>0</v>
      </c>
      <c r="BK20" s="76">
        <f t="shared" si="3"/>
      </c>
      <c r="BL20" s="70"/>
      <c r="BM20" s="79"/>
      <c r="BN20" s="70"/>
    </row>
    <row r="21" spans="1:66" ht="18" customHeight="1">
      <c r="A21" s="537"/>
      <c r="B21" s="538"/>
      <c r="C21" s="538"/>
      <c r="D21" s="538"/>
      <c r="E21" s="538"/>
      <c r="F21" s="538"/>
      <c r="G21" s="275"/>
      <c r="H21" s="546"/>
      <c r="I21" s="547"/>
      <c r="J21" s="548"/>
      <c r="K21" s="145" t="s">
        <v>29</v>
      </c>
      <c r="L21" s="294"/>
      <c r="M21" s="544"/>
      <c r="N21" s="544"/>
      <c r="O21" s="544"/>
      <c r="P21" s="18" t="s">
        <v>86</v>
      </c>
      <c r="Q21" s="545"/>
      <c r="R21" s="545"/>
      <c r="S21" s="545"/>
      <c r="T21" s="18" t="s">
        <v>87</v>
      </c>
      <c r="U21" s="544"/>
      <c r="V21" s="544"/>
      <c r="W21" s="544"/>
      <c r="X21" s="18" t="s">
        <v>86</v>
      </c>
      <c r="Y21" s="545"/>
      <c r="Z21" s="545"/>
      <c r="AA21" s="545"/>
      <c r="AB21" s="391" t="s">
        <v>30</v>
      </c>
      <c r="AC21" s="391"/>
      <c r="AD21" s="391"/>
      <c r="AE21" s="391"/>
      <c r="AF21" s="544"/>
      <c r="AG21" s="544"/>
      <c r="AH21" s="544"/>
      <c r="AI21" s="18" t="s">
        <v>31</v>
      </c>
      <c r="AJ21" s="545"/>
      <c r="AK21" s="545"/>
      <c r="AL21" s="545"/>
      <c r="AM21" s="18" t="s">
        <v>32</v>
      </c>
      <c r="AN21" s="544"/>
      <c r="AO21" s="544"/>
      <c r="AP21" s="544"/>
      <c r="AQ21" s="18" t="s">
        <v>31</v>
      </c>
      <c r="AR21" s="545"/>
      <c r="AS21" s="545"/>
      <c r="AT21" s="545"/>
      <c r="AU21" s="145" t="str">
        <f t="shared" si="0"/>
        <v>)･隔週</v>
      </c>
      <c r="AV21" s="146"/>
      <c r="AW21" s="147"/>
      <c r="AX21" s="616"/>
      <c r="AY21" s="507"/>
      <c r="AZ21" s="507"/>
      <c r="BA21" s="507"/>
      <c r="BB21" s="507"/>
      <c r="BC21" s="507"/>
      <c r="BD21" s="507"/>
      <c r="BE21" s="507"/>
      <c r="BF21" s="507"/>
      <c r="BG21" s="507"/>
      <c r="BH21" s="362"/>
      <c r="BI21" s="92">
        <f t="shared" si="1"/>
        <v>0</v>
      </c>
      <c r="BJ21" s="94">
        <f t="shared" si="2"/>
        <v>0</v>
      </c>
      <c r="BK21" s="76">
        <f t="shared" si="3"/>
      </c>
      <c r="BL21" s="70"/>
      <c r="BM21" s="79"/>
      <c r="BN21" s="70"/>
    </row>
    <row r="22" spans="1:66" ht="18" customHeight="1">
      <c r="A22" s="539"/>
      <c r="B22" s="259"/>
      <c r="C22" s="259"/>
      <c r="D22" s="259"/>
      <c r="E22" s="259"/>
      <c r="F22" s="259"/>
      <c r="G22" s="276"/>
      <c r="H22" s="546"/>
      <c r="I22" s="547"/>
      <c r="J22" s="548"/>
      <c r="K22" s="145" t="s">
        <v>29</v>
      </c>
      <c r="L22" s="294"/>
      <c r="M22" s="544"/>
      <c r="N22" s="544"/>
      <c r="O22" s="544"/>
      <c r="P22" s="18" t="s">
        <v>86</v>
      </c>
      <c r="Q22" s="545"/>
      <c r="R22" s="545"/>
      <c r="S22" s="545"/>
      <c r="T22" s="18" t="s">
        <v>87</v>
      </c>
      <c r="U22" s="544"/>
      <c r="V22" s="544"/>
      <c r="W22" s="544"/>
      <c r="X22" s="18" t="s">
        <v>86</v>
      </c>
      <c r="Y22" s="545"/>
      <c r="Z22" s="545"/>
      <c r="AA22" s="545"/>
      <c r="AB22" s="391" t="s">
        <v>30</v>
      </c>
      <c r="AC22" s="391"/>
      <c r="AD22" s="391"/>
      <c r="AE22" s="391"/>
      <c r="AF22" s="544"/>
      <c r="AG22" s="544"/>
      <c r="AH22" s="544"/>
      <c r="AI22" s="18" t="s">
        <v>31</v>
      </c>
      <c r="AJ22" s="545"/>
      <c r="AK22" s="545"/>
      <c r="AL22" s="545"/>
      <c r="AM22" s="18" t="s">
        <v>32</v>
      </c>
      <c r="AN22" s="544"/>
      <c r="AO22" s="544"/>
      <c r="AP22" s="544"/>
      <c r="AQ22" s="18" t="s">
        <v>31</v>
      </c>
      <c r="AR22" s="545"/>
      <c r="AS22" s="545"/>
      <c r="AT22" s="545"/>
      <c r="AU22" s="145" t="str">
        <f t="shared" si="0"/>
        <v>)･隔週</v>
      </c>
      <c r="AV22" s="146"/>
      <c r="AW22" s="147"/>
      <c r="AX22" s="617"/>
      <c r="AY22" s="286"/>
      <c r="AZ22" s="286"/>
      <c r="BA22" s="286"/>
      <c r="BB22" s="286"/>
      <c r="BC22" s="286"/>
      <c r="BD22" s="286"/>
      <c r="BE22" s="286"/>
      <c r="BF22" s="286"/>
      <c r="BG22" s="286"/>
      <c r="BH22" s="322"/>
      <c r="BI22" s="92">
        <f t="shared" si="1"/>
        <v>0</v>
      </c>
      <c r="BJ22" s="94">
        <f t="shared" si="2"/>
        <v>0</v>
      </c>
      <c r="BK22" s="76">
        <f t="shared" si="3"/>
      </c>
      <c r="BL22" s="70"/>
      <c r="BM22" s="79"/>
      <c r="BN22" s="70"/>
    </row>
    <row r="23" spans="1:63" ht="20.25" customHeight="1">
      <c r="A23" s="287" t="s">
        <v>89</v>
      </c>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9"/>
      <c r="BK23" s="32">
        <f>IF(MOD(BI23,10)=0,"",IF(AND(COUNTIF(H23,"隔"),MOD(BI23,5)=0),"","1日の勤務時間が10分単位となるようにしてください"))</f>
      </c>
    </row>
    <row r="24" spans="1:60" ht="3.75" customHeight="1">
      <c r="A24" s="384"/>
      <c r="B24" s="384"/>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384"/>
      <c r="AV24" s="384"/>
      <c r="AW24" s="384"/>
      <c r="AX24" s="384"/>
      <c r="AY24" s="384"/>
      <c r="AZ24" s="384"/>
      <c r="BA24" s="384"/>
      <c r="BB24" s="384"/>
      <c r="BC24" s="384"/>
      <c r="BD24" s="384"/>
      <c r="BE24" s="384"/>
      <c r="BF24" s="384"/>
      <c r="BG24" s="384"/>
      <c r="BH24" s="384"/>
    </row>
    <row r="25" spans="1:62" ht="15" customHeight="1">
      <c r="A25" s="21" t="s">
        <v>37</v>
      </c>
      <c r="B25" s="2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32"/>
      <c r="BJ25" s="32"/>
    </row>
    <row r="26" spans="1:62" ht="23.25" customHeight="1">
      <c r="A26" s="148" t="s">
        <v>144</v>
      </c>
      <c r="B26" s="605"/>
      <c r="C26" s="605"/>
      <c r="D26" s="605"/>
      <c r="E26" s="605"/>
      <c r="F26" s="605"/>
      <c r="G26" s="605"/>
      <c r="H26" s="605"/>
      <c r="I26" s="605"/>
      <c r="J26" s="605"/>
      <c r="K26" s="605"/>
      <c r="L26" s="605"/>
      <c r="M26" s="605"/>
      <c r="N26" s="605"/>
      <c r="O26" s="605"/>
      <c r="P26" s="605"/>
      <c r="Q26" s="605"/>
      <c r="R26" s="605"/>
      <c r="S26" s="605"/>
      <c r="T26" s="605"/>
      <c r="U26" s="605"/>
      <c r="V26" s="605"/>
      <c r="W26" s="605"/>
      <c r="X26" s="605"/>
      <c r="Y26" s="605"/>
      <c r="Z26" s="605"/>
      <c r="AA26" s="605"/>
      <c r="AB26" s="605"/>
      <c r="AC26" s="605"/>
      <c r="AD26" s="605"/>
      <c r="AE26" s="605"/>
      <c r="AF26" s="605"/>
      <c r="AG26" s="605"/>
      <c r="AH26" s="605"/>
      <c r="AI26" s="605"/>
      <c r="AJ26" s="605"/>
      <c r="AK26" s="605"/>
      <c r="AL26" s="605"/>
      <c r="AM26" s="605"/>
      <c r="AN26" s="605"/>
      <c r="AO26" s="605"/>
      <c r="AP26" s="605"/>
      <c r="AQ26" s="605"/>
      <c r="AR26" s="605"/>
      <c r="AS26" s="605"/>
      <c r="AT26" s="605"/>
      <c r="AU26" s="605"/>
      <c r="AV26" s="605"/>
      <c r="AW26" s="605"/>
      <c r="AX26" s="23"/>
      <c r="AY26" s="23"/>
      <c r="AZ26" s="23"/>
      <c r="BA26" s="23"/>
      <c r="BB26" s="150" t="s">
        <v>90</v>
      </c>
      <c r="BC26" s="150"/>
      <c r="BD26" s="150"/>
      <c r="BE26" s="150"/>
      <c r="BF26" s="150"/>
      <c r="BG26" s="150"/>
      <c r="BH26" s="150"/>
      <c r="BI26" s="32"/>
      <c r="BJ26" s="32"/>
    </row>
    <row r="27" spans="1:60" ht="15" customHeight="1">
      <c r="A27" s="549" t="s">
        <v>162</v>
      </c>
      <c r="B27" s="550"/>
      <c r="C27" s="550"/>
      <c r="D27" s="550"/>
      <c r="E27" s="550"/>
      <c r="F27" s="550"/>
      <c r="G27" s="550"/>
      <c r="H27" s="550"/>
      <c r="I27" s="550"/>
      <c r="J27" s="550"/>
      <c r="K27" s="550"/>
      <c r="L27" s="550"/>
      <c r="M27" s="550"/>
      <c r="N27" s="550"/>
      <c r="O27" s="550"/>
      <c r="P27" s="550"/>
      <c r="Q27" s="550"/>
      <c r="R27" s="550"/>
      <c r="S27" s="550"/>
      <c r="T27" s="550"/>
      <c r="U27" s="550"/>
      <c r="V27" s="551"/>
      <c r="W27" s="241" t="s">
        <v>38</v>
      </c>
      <c r="X27" s="242"/>
      <c r="Y27" s="242"/>
      <c r="Z27" s="242"/>
      <c r="AA27" s="242"/>
      <c r="AB27" s="242"/>
      <c r="AC27" s="242"/>
      <c r="AD27" s="242"/>
      <c r="AE27" s="242"/>
      <c r="AF27" s="242"/>
      <c r="AG27" s="242"/>
      <c r="AH27" s="243"/>
      <c r="AI27" s="385" t="s">
        <v>92</v>
      </c>
      <c r="AJ27" s="561"/>
      <c r="AK27" s="562"/>
      <c r="AL27" s="463"/>
      <c r="AM27" s="464"/>
      <c r="AN27" s="464"/>
      <c r="AO27" s="464"/>
      <c r="AP27" s="464"/>
      <c r="AQ27" s="464"/>
      <c r="AR27" s="464"/>
      <c r="AS27" s="464"/>
      <c r="AT27" s="464"/>
      <c r="AU27" s="464"/>
      <c r="AV27" s="464"/>
      <c r="AW27" s="464"/>
      <c r="AX27" s="464"/>
      <c r="AY27" s="464"/>
      <c r="AZ27" s="464"/>
      <c r="BA27" s="464"/>
      <c r="BB27" s="464"/>
      <c r="BC27" s="464"/>
      <c r="BD27" s="464"/>
      <c r="BE27" s="464"/>
      <c r="BF27" s="464"/>
      <c r="BG27" s="464"/>
      <c r="BH27" s="465"/>
    </row>
    <row r="28" spans="1:60" ht="24" customHeight="1">
      <c r="A28" s="483"/>
      <c r="B28" s="553"/>
      <c r="C28" s="552"/>
      <c r="D28" s="553"/>
      <c r="E28" s="552"/>
      <c r="F28" s="553"/>
      <c r="G28" s="552"/>
      <c r="H28" s="553"/>
      <c r="I28" s="552"/>
      <c r="J28" s="553"/>
      <c r="K28" s="552"/>
      <c r="L28" s="553"/>
      <c r="M28" s="552"/>
      <c r="N28" s="553"/>
      <c r="O28" s="552"/>
      <c r="P28" s="553"/>
      <c r="Q28" s="552"/>
      <c r="R28" s="553"/>
      <c r="S28" s="554"/>
      <c r="T28" s="555"/>
      <c r="U28" s="554"/>
      <c r="V28" s="556"/>
      <c r="W28" s="100"/>
      <c r="X28" s="101"/>
      <c r="Y28" s="101"/>
      <c r="Z28" s="101"/>
      <c r="AA28" s="101"/>
      <c r="AB28" s="101"/>
      <c r="AC28" s="101"/>
      <c r="AD28" s="101"/>
      <c r="AE28" s="101"/>
      <c r="AF28" s="101"/>
      <c r="AG28" s="101"/>
      <c r="AH28" s="102"/>
      <c r="AI28" s="241" t="s">
        <v>13</v>
      </c>
      <c r="AJ28" s="242"/>
      <c r="AK28" s="243"/>
      <c r="AL28" s="463"/>
      <c r="AM28" s="464"/>
      <c r="AN28" s="464"/>
      <c r="AO28" s="464"/>
      <c r="AP28" s="464"/>
      <c r="AQ28" s="464"/>
      <c r="AR28" s="464"/>
      <c r="AS28" s="464"/>
      <c r="AT28" s="464"/>
      <c r="AU28" s="464"/>
      <c r="AV28" s="464"/>
      <c r="AW28" s="464"/>
      <c r="AX28" s="464"/>
      <c r="AY28" s="464"/>
      <c r="AZ28" s="464"/>
      <c r="BA28" s="464"/>
      <c r="BB28" s="464"/>
      <c r="BC28" s="464"/>
      <c r="BD28" s="464"/>
      <c r="BE28" s="496"/>
      <c r="BF28" s="240" t="s">
        <v>11</v>
      </c>
      <c r="BG28" s="371"/>
      <c r="BH28" s="372"/>
    </row>
    <row r="29" spans="1:60" s="27" customFormat="1" ht="28.5" customHeight="1">
      <c r="A29" s="151" t="s">
        <v>39</v>
      </c>
      <c r="B29" s="559"/>
      <c r="C29" s="559"/>
      <c r="D29" s="559"/>
      <c r="E29" s="559"/>
      <c r="F29" s="560"/>
      <c r="G29" s="564" t="s">
        <v>40</v>
      </c>
      <c r="H29" s="565"/>
      <c r="I29" s="565"/>
      <c r="J29" s="565"/>
      <c r="K29" s="565"/>
      <c r="L29" s="565"/>
      <c r="M29" s="565"/>
      <c r="N29" s="565"/>
      <c r="O29" s="565"/>
      <c r="P29" s="565"/>
      <c r="Q29" s="565"/>
      <c r="R29" s="565"/>
      <c r="S29" s="565"/>
      <c r="T29" s="565"/>
      <c r="U29" s="565"/>
      <c r="V29" s="565"/>
      <c r="W29" s="565"/>
      <c r="X29" s="565"/>
      <c r="Y29" s="565"/>
      <c r="Z29" s="565"/>
      <c r="AA29" s="565"/>
      <c r="AB29" s="566"/>
      <c r="AC29" s="151" t="s">
        <v>41</v>
      </c>
      <c r="AD29" s="559"/>
      <c r="AE29" s="559"/>
      <c r="AF29" s="560"/>
      <c r="AG29" s="567" t="s">
        <v>117</v>
      </c>
      <c r="AH29" s="568"/>
      <c r="AI29" s="568"/>
      <c r="AJ29" s="568"/>
      <c r="AK29" s="568"/>
      <c r="AL29" s="568"/>
      <c r="AM29" s="568"/>
      <c r="AN29" s="568"/>
      <c r="AO29" s="568"/>
      <c r="AP29" s="568"/>
      <c r="AQ29" s="568"/>
      <c r="AR29" s="568"/>
      <c r="AS29" s="569"/>
      <c r="AT29" s="216" t="s">
        <v>118</v>
      </c>
      <c r="AU29" s="217"/>
      <c r="AV29" s="217"/>
      <c r="AW29" s="217"/>
      <c r="AX29" s="217"/>
      <c r="AY29" s="217"/>
      <c r="AZ29" s="217"/>
      <c r="BA29" s="217"/>
      <c r="BB29" s="217"/>
      <c r="BC29" s="217"/>
      <c r="BD29" s="217"/>
      <c r="BE29" s="217"/>
      <c r="BF29" s="217"/>
      <c r="BG29" s="217"/>
      <c r="BH29" s="598"/>
    </row>
    <row r="30" spans="1:65" s="28" customFormat="1" ht="21" customHeight="1">
      <c r="A30" s="178" t="s">
        <v>93</v>
      </c>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29"/>
      <c r="AY30" s="329"/>
      <c r="AZ30" s="329"/>
      <c r="BA30" s="329"/>
      <c r="BB30" s="329"/>
      <c r="BC30" s="329"/>
      <c r="BD30" s="329"/>
      <c r="BE30" s="329"/>
      <c r="BF30" s="329"/>
      <c r="BG30" s="329"/>
      <c r="BH30" s="330"/>
      <c r="BI30" s="32"/>
      <c r="BJ30" s="32"/>
      <c r="BK30" s="32"/>
      <c r="BL30" s="14"/>
      <c r="BM30" s="14"/>
    </row>
    <row r="31" spans="1:63" s="14" customFormat="1" ht="13.5">
      <c r="A31" s="29" t="s">
        <v>188</v>
      </c>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1"/>
      <c r="BI31" s="32"/>
      <c r="BJ31" s="32"/>
      <c r="BK31" s="32"/>
    </row>
    <row r="32" spans="1:65" s="33" customFormat="1" ht="24" customHeight="1" thickBot="1">
      <c r="A32" s="576" t="s">
        <v>100</v>
      </c>
      <c r="B32" s="577"/>
      <c r="C32" s="577"/>
      <c r="D32" s="577"/>
      <c r="E32" s="577"/>
      <c r="F32" s="578"/>
      <c r="G32" s="579" t="s">
        <v>163</v>
      </c>
      <c r="H32" s="580"/>
      <c r="I32" s="580"/>
      <c r="J32" s="580"/>
      <c r="K32" s="580"/>
      <c r="L32" s="580"/>
      <c r="M32" s="580"/>
      <c r="N32" s="580"/>
      <c r="O32" s="580"/>
      <c r="P32" s="580"/>
      <c r="Q32" s="580"/>
      <c r="R32" s="580"/>
      <c r="S32" s="580"/>
      <c r="T32" s="580"/>
      <c r="U32" s="580"/>
      <c r="V32" s="580"/>
      <c r="W32" s="580"/>
      <c r="X32" s="580"/>
      <c r="Y32" s="580"/>
      <c r="Z32" s="580"/>
      <c r="AA32" s="580"/>
      <c r="AB32" s="581"/>
      <c r="AC32" s="188" t="s">
        <v>101</v>
      </c>
      <c r="AD32" s="582"/>
      <c r="AE32" s="582"/>
      <c r="AF32" s="582"/>
      <c r="AG32" s="582"/>
      <c r="AH32" s="582"/>
      <c r="AI32" s="582"/>
      <c r="AJ32" s="582"/>
      <c r="AK32" s="582"/>
      <c r="AL32" s="583"/>
      <c r="AM32" s="576" t="s">
        <v>42</v>
      </c>
      <c r="AN32" s="577"/>
      <c r="AO32" s="577"/>
      <c r="AP32" s="577"/>
      <c r="AQ32" s="577"/>
      <c r="AR32" s="577"/>
      <c r="AS32" s="578"/>
      <c r="AT32" s="589" t="s">
        <v>161</v>
      </c>
      <c r="AU32" s="590"/>
      <c r="AV32" s="590"/>
      <c r="AW32" s="590"/>
      <c r="AX32" s="591"/>
      <c r="AY32" s="592" t="s">
        <v>44</v>
      </c>
      <c r="AZ32" s="593"/>
      <c r="BA32" s="594"/>
      <c r="BB32" s="595" t="s">
        <v>45</v>
      </c>
      <c r="BC32" s="596"/>
      <c r="BD32" s="596"/>
      <c r="BE32" s="596"/>
      <c r="BF32" s="596"/>
      <c r="BG32" s="596"/>
      <c r="BH32" s="597"/>
      <c r="BI32" s="74"/>
      <c r="BJ32" s="74"/>
      <c r="BK32" s="74"/>
      <c r="BL32" s="74"/>
      <c r="BM32" s="74"/>
    </row>
    <row r="33" spans="1:65" s="34" customFormat="1" ht="24.75" customHeight="1">
      <c r="A33" s="570" t="s">
        <v>153</v>
      </c>
      <c r="B33" s="571"/>
      <c r="C33" s="571"/>
      <c r="D33" s="571"/>
      <c r="E33" s="571"/>
      <c r="F33" s="572"/>
      <c r="G33" s="162" t="s">
        <v>46</v>
      </c>
      <c r="H33" s="587"/>
      <c r="I33" s="587"/>
      <c r="J33" s="588"/>
      <c r="K33" s="584"/>
      <c r="L33" s="585"/>
      <c r="M33" s="585"/>
      <c r="N33" s="585"/>
      <c r="O33" s="585"/>
      <c r="P33" s="585"/>
      <c r="Q33" s="585"/>
      <c r="R33" s="585"/>
      <c r="S33" s="585"/>
      <c r="T33" s="585"/>
      <c r="U33" s="585"/>
      <c r="V33" s="585"/>
      <c r="W33" s="586"/>
      <c r="X33" s="168" t="s">
        <v>47</v>
      </c>
      <c r="Y33" s="169"/>
      <c r="Z33" s="169"/>
      <c r="AA33" s="169"/>
      <c r="AB33" s="169"/>
      <c r="AC33" s="169"/>
      <c r="AD33" s="169"/>
      <c r="AE33" s="169"/>
      <c r="AF33" s="169"/>
      <c r="AG33" s="563"/>
      <c r="AH33" s="162" t="s">
        <v>48</v>
      </c>
      <c r="AI33" s="587"/>
      <c r="AJ33" s="587"/>
      <c r="AK33" s="588"/>
      <c r="AL33" s="606"/>
      <c r="AM33" s="607"/>
      <c r="AN33" s="607"/>
      <c r="AO33" s="607"/>
      <c r="AP33" s="607"/>
      <c r="AQ33" s="607"/>
      <c r="AR33" s="607"/>
      <c r="AS33" s="607"/>
      <c r="AT33" s="607"/>
      <c r="AU33" s="607"/>
      <c r="AV33" s="608"/>
      <c r="AW33" s="135" t="s">
        <v>95</v>
      </c>
      <c r="AX33" s="600"/>
      <c r="AY33" s="600"/>
      <c r="AZ33" s="600"/>
      <c r="BA33" s="600"/>
      <c r="BB33" s="600"/>
      <c r="BC33" s="600"/>
      <c r="BD33" s="600"/>
      <c r="BE33" s="600"/>
      <c r="BF33" s="600"/>
      <c r="BG33" s="600"/>
      <c r="BH33" s="601"/>
      <c r="BI33" s="27"/>
      <c r="BJ33" s="27"/>
      <c r="BK33" s="27"/>
      <c r="BL33" s="27"/>
      <c r="BM33" s="27"/>
    </row>
    <row r="34" spans="1:65" s="33" customFormat="1" ht="31.5" customHeight="1">
      <c r="A34" s="573"/>
      <c r="B34" s="574"/>
      <c r="C34" s="574"/>
      <c r="D34" s="574"/>
      <c r="E34" s="574"/>
      <c r="F34" s="575"/>
      <c r="G34" s="151" t="s">
        <v>49</v>
      </c>
      <c r="H34" s="559"/>
      <c r="I34" s="559"/>
      <c r="J34" s="559"/>
      <c r="K34" s="559"/>
      <c r="L34" s="560"/>
      <c r="M34" s="249" t="s">
        <v>114</v>
      </c>
      <c r="N34" s="440"/>
      <c r="O34" s="440"/>
      <c r="P34" s="440"/>
      <c r="Q34" s="609"/>
      <c r="R34" s="610" t="s">
        <v>115</v>
      </c>
      <c r="S34" s="611"/>
      <c r="T34" s="611"/>
      <c r="U34" s="611"/>
      <c r="V34" s="611"/>
      <c r="W34" s="611"/>
      <c r="X34" s="611"/>
      <c r="Y34" s="611"/>
      <c r="Z34" s="611"/>
      <c r="AA34" s="611"/>
      <c r="AB34" s="611"/>
      <c r="AC34" s="611"/>
      <c r="AD34" s="611"/>
      <c r="AE34" s="611"/>
      <c r="AF34" s="611"/>
      <c r="AG34" s="612"/>
      <c r="AH34" s="151" t="s">
        <v>52</v>
      </c>
      <c r="AI34" s="559"/>
      <c r="AJ34" s="559"/>
      <c r="AK34" s="560"/>
      <c r="AL34" s="557"/>
      <c r="AM34" s="558"/>
      <c r="AN34" s="558"/>
      <c r="AO34" s="558"/>
      <c r="AP34" s="558"/>
      <c r="AQ34" s="558"/>
      <c r="AR34" s="558"/>
      <c r="AS34" s="558"/>
      <c r="AT34" s="558"/>
      <c r="AU34" s="558"/>
      <c r="AV34" s="555"/>
      <c r="AW34" s="602"/>
      <c r="AX34" s="603"/>
      <c r="AY34" s="603"/>
      <c r="AZ34" s="603"/>
      <c r="BA34" s="603"/>
      <c r="BB34" s="603"/>
      <c r="BC34" s="603"/>
      <c r="BD34" s="603"/>
      <c r="BE34" s="603"/>
      <c r="BF34" s="603"/>
      <c r="BG34" s="603"/>
      <c r="BH34" s="604"/>
      <c r="BI34" s="74"/>
      <c r="BJ34" s="74"/>
      <c r="BK34" s="74"/>
      <c r="BL34" s="74"/>
      <c r="BM34" s="74"/>
    </row>
    <row r="35" spans="1:60" ht="3.75"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row>
    <row r="36" spans="1:62" ht="15" customHeight="1">
      <c r="A36" s="21" t="s">
        <v>53</v>
      </c>
      <c r="B36" s="22"/>
      <c r="C36" s="19"/>
      <c r="D36" s="19"/>
      <c r="E36" s="19"/>
      <c r="F36" s="19"/>
      <c r="G36" s="19"/>
      <c r="H36" s="19"/>
      <c r="I36" s="19"/>
      <c r="J36" s="633" t="s">
        <v>96</v>
      </c>
      <c r="K36" s="633"/>
      <c r="L36" s="633"/>
      <c r="M36" s="633"/>
      <c r="N36" s="633"/>
      <c r="O36" s="633"/>
      <c r="P36" s="633"/>
      <c r="Q36" s="633"/>
      <c r="R36" s="633"/>
      <c r="S36" s="633"/>
      <c r="T36" s="633"/>
      <c r="U36" s="633"/>
      <c r="V36" s="633"/>
      <c r="W36" s="633"/>
      <c r="X36" s="633"/>
      <c r="Y36" s="633"/>
      <c r="Z36" s="633"/>
      <c r="AA36" s="633"/>
      <c r="AB36" s="633"/>
      <c r="AC36" s="633"/>
      <c r="AD36" s="633"/>
      <c r="AE36" s="633"/>
      <c r="AF36" s="633"/>
      <c r="AG36" s="633"/>
      <c r="AH36" s="633"/>
      <c r="AI36" s="633"/>
      <c r="AJ36" s="633"/>
      <c r="AK36" s="633"/>
      <c r="AL36" s="633"/>
      <c r="AM36" s="633"/>
      <c r="AN36" s="633"/>
      <c r="AO36" s="633"/>
      <c r="AP36" s="633"/>
      <c r="AQ36" s="633"/>
      <c r="AR36" s="633"/>
      <c r="AS36" s="633"/>
      <c r="AT36" s="633"/>
      <c r="AU36" s="633"/>
      <c r="AV36" s="633"/>
      <c r="AW36" s="633"/>
      <c r="AX36" s="633"/>
      <c r="AY36" s="633"/>
      <c r="AZ36" s="633"/>
      <c r="BA36" s="633"/>
      <c r="BB36" s="633"/>
      <c r="BC36" s="633"/>
      <c r="BD36" s="633"/>
      <c r="BE36" s="633"/>
      <c r="BF36" s="633"/>
      <c r="BG36" s="633"/>
      <c r="BH36" s="633"/>
      <c r="BI36" s="32"/>
      <c r="BJ36" s="32"/>
    </row>
    <row r="37" spans="1:65" s="36" customFormat="1" ht="24.75" customHeight="1">
      <c r="A37" s="241" t="s">
        <v>54</v>
      </c>
      <c r="B37" s="345"/>
      <c r="C37" s="345"/>
      <c r="D37" s="345"/>
      <c r="E37" s="346"/>
      <c r="F37" s="427" t="s">
        <v>55</v>
      </c>
      <c r="G37" s="428"/>
      <c r="H37" s="446"/>
      <c r="I37" s="447"/>
      <c r="J37" s="488"/>
      <c r="K37" s="489"/>
      <c r="L37" s="437" t="s">
        <v>56</v>
      </c>
      <c r="M37" s="438"/>
      <c r="N37" s="448"/>
      <c r="O37" s="449"/>
      <c r="P37" s="449"/>
      <c r="Q37" s="449"/>
      <c r="R37" s="449"/>
      <c r="S37" s="449"/>
      <c r="T37" s="449"/>
      <c r="U37" s="449"/>
      <c r="V37" s="449"/>
      <c r="W37" s="449"/>
      <c r="X37" s="449"/>
      <c r="Y37" s="449"/>
      <c r="Z37" s="449"/>
      <c r="AA37" s="449"/>
      <c r="AB37" s="449"/>
      <c r="AC37" s="449"/>
      <c r="AD37" s="449"/>
      <c r="AE37" s="449"/>
      <c r="AF37" s="449"/>
      <c r="AG37" s="449"/>
      <c r="AH37" s="449"/>
      <c r="AI37" s="449"/>
      <c r="AJ37" s="449"/>
      <c r="AK37" s="449"/>
      <c r="AL37" s="449"/>
      <c r="AM37" s="449"/>
      <c r="AN37" s="449"/>
      <c r="AO37" s="449"/>
      <c r="AP37" s="449"/>
      <c r="AQ37" s="449"/>
      <c r="AR37" s="449"/>
      <c r="AS37" s="449"/>
      <c r="AT37" s="449"/>
      <c r="AU37" s="449"/>
      <c r="AV37" s="449"/>
      <c r="AW37" s="449"/>
      <c r="AX37" s="449"/>
      <c r="AY37" s="449"/>
      <c r="AZ37" s="449"/>
      <c r="BA37" s="449"/>
      <c r="BB37" s="449"/>
      <c r="BC37" s="449"/>
      <c r="BD37" s="449"/>
      <c r="BE37" s="449"/>
      <c r="BF37" s="449"/>
      <c r="BG37" s="449"/>
      <c r="BH37" s="450"/>
      <c r="BI37" s="77"/>
      <c r="BJ37" s="77"/>
      <c r="BK37" s="76"/>
      <c r="BL37" s="77"/>
      <c r="BM37" s="77"/>
    </row>
    <row r="38" spans="1:65" ht="25.5" customHeight="1">
      <c r="A38" s="241" t="s">
        <v>57</v>
      </c>
      <c r="B38" s="350"/>
      <c r="C38" s="350"/>
      <c r="D38" s="350"/>
      <c r="E38" s="350"/>
      <c r="F38" s="350"/>
      <c r="G38" s="350"/>
      <c r="H38" s="350"/>
      <c r="I38" s="350"/>
      <c r="J38" s="351"/>
      <c r="K38" s="241" t="s">
        <v>58</v>
      </c>
      <c r="L38" s="242"/>
      <c r="M38" s="242"/>
      <c r="N38" s="242"/>
      <c r="O38" s="242"/>
      <c r="P38" s="242"/>
      <c r="Q38" s="242"/>
      <c r="R38" s="242"/>
      <c r="S38" s="242"/>
      <c r="T38" s="242"/>
      <c r="U38" s="243"/>
      <c r="V38" s="241" t="s">
        <v>59</v>
      </c>
      <c r="W38" s="242"/>
      <c r="X38" s="242"/>
      <c r="Y38" s="242"/>
      <c r="Z38" s="242"/>
      <c r="AA38" s="242"/>
      <c r="AB38" s="242"/>
      <c r="AC38" s="242"/>
      <c r="AD38" s="242"/>
      <c r="AE38" s="243"/>
      <c r="AF38" s="151" t="s">
        <v>127</v>
      </c>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1"/>
      <c r="BI38" s="32"/>
      <c r="BK38" s="14"/>
      <c r="BL38" s="32"/>
      <c r="BM38"/>
    </row>
    <row r="39" spans="1:66" ht="24.75" customHeight="1">
      <c r="A39" s="57">
        <v>0</v>
      </c>
      <c r="B39" s="58">
        <v>0</v>
      </c>
      <c r="C39" s="58">
        <v>0</v>
      </c>
      <c r="D39" s="58">
        <v>0</v>
      </c>
      <c r="E39" s="103"/>
      <c r="F39" s="103"/>
      <c r="G39" s="103"/>
      <c r="H39" s="103"/>
      <c r="I39" s="103"/>
      <c r="J39" s="104"/>
      <c r="K39" s="532"/>
      <c r="L39" s="533"/>
      <c r="M39" s="533"/>
      <c r="N39" s="533"/>
      <c r="O39" s="533"/>
      <c r="P39" s="533"/>
      <c r="Q39" s="533"/>
      <c r="R39" s="533"/>
      <c r="S39" s="533"/>
      <c r="T39" s="533"/>
      <c r="U39" s="534"/>
      <c r="V39" s="532"/>
      <c r="W39" s="533"/>
      <c r="X39" s="533"/>
      <c r="Y39" s="533"/>
      <c r="Z39" s="533"/>
      <c r="AA39" s="533"/>
      <c r="AB39" s="533"/>
      <c r="AC39" s="533"/>
      <c r="AD39" s="533"/>
      <c r="AE39" s="534"/>
      <c r="AF39" s="523" t="s">
        <v>102</v>
      </c>
      <c r="AG39" s="524"/>
      <c r="AH39" s="524"/>
      <c r="AI39" s="524"/>
      <c r="AJ39" s="524"/>
      <c r="AK39" s="524"/>
      <c r="AL39" s="524"/>
      <c r="AM39" s="524"/>
      <c r="AN39" s="524"/>
      <c r="AO39" s="524"/>
      <c r="AP39" s="524"/>
      <c r="AQ39" s="524"/>
      <c r="AR39" s="524"/>
      <c r="AS39" s="524"/>
      <c r="AT39" s="524"/>
      <c r="AU39" s="524"/>
      <c r="AV39" s="524"/>
      <c r="AW39" s="524"/>
      <c r="AX39" s="524"/>
      <c r="AY39" s="524"/>
      <c r="AZ39" s="524"/>
      <c r="BA39" s="524"/>
      <c r="BB39" s="524"/>
      <c r="BC39" s="524"/>
      <c r="BD39" s="524"/>
      <c r="BE39" s="524"/>
      <c r="BF39" s="524"/>
      <c r="BG39" s="524"/>
      <c r="BH39" s="525"/>
      <c r="BI39" s="84"/>
      <c r="BJ39" s="84"/>
      <c r="BK39" s="76">
        <f>IF(ISBLANK(H11),"",IF(OR(ISBLANK(K40),ISBLANK(Q40),ISBLANK(X40)),"＊予算コードが空欄です！箇所-機能-科目をご記入ください。",""))</f>
      </c>
      <c r="BL39" s="32"/>
      <c r="BM39"/>
      <c r="BN39" s="32"/>
    </row>
    <row r="40" spans="1:64" ht="18.75" customHeight="1">
      <c r="A40" s="241" t="s">
        <v>103</v>
      </c>
      <c r="B40" s="242"/>
      <c r="C40" s="242"/>
      <c r="D40" s="242"/>
      <c r="E40" s="242"/>
      <c r="F40" s="242"/>
      <c r="G40" s="243"/>
      <c r="H40" s="241" t="s">
        <v>62</v>
      </c>
      <c r="I40" s="242"/>
      <c r="J40" s="243"/>
      <c r="K40" s="529"/>
      <c r="L40" s="530"/>
      <c r="M40" s="531"/>
      <c r="N40" s="241" t="s">
        <v>63</v>
      </c>
      <c r="O40" s="242"/>
      <c r="P40" s="243"/>
      <c r="Q40" s="443"/>
      <c r="R40" s="444"/>
      <c r="S40" s="444"/>
      <c r="T40" s="445"/>
      <c r="U40" s="241" t="s">
        <v>64</v>
      </c>
      <c r="V40" s="242"/>
      <c r="W40" s="243"/>
      <c r="X40" s="443"/>
      <c r="Y40" s="444"/>
      <c r="Z40" s="444"/>
      <c r="AA40" s="445"/>
      <c r="AB40" s="241" t="s">
        <v>65</v>
      </c>
      <c r="AC40" s="242"/>
      <c r="AD40" s="242"/>
      <c r="AE40" s="243"/>
      <c r="AF40" s="497"/>
      <c r="AG40" s="498"/>
      <c r="AH40" s="13" t="s">
        <v>119</v>
      </c>
      <c r="AI40" s="526"/>
      <c r="AJ40" s="527"/>
      <c r="AK40" s="527"/>
      <c r="AL40" s="527"/>
      <c r="AM40" s="527"/>
      <c r="AN40" s="527"/>
      <c r="AO40" s="527"/>
      <c r="AP40" s="527"/>
      <c r="AQ40" s="527"/>
      <c r="AR40" s="527"/>
      <c r="AS40" s="527"/>
      <c r="AT40" s="527"/>
      <c r="AU40" s="527"/>
      <c r="AV40" s="527"/>
      <c r="AW40" s="527"/>
      <c r="AX40" s="527"/>
      <c r="AY40" s="527"/>
      <c r="AZ40" s="527"/>
      <c r="BA40" s="527"/>
      <c r="BB40" s="527"/>
      <c r="BC40" s="527"/>
      <c r="BD40" s="527"/>
      <c r="BE40" s="527"/>
      <c r="BF40" s="527"/>
      <c r="BG40" s="527"/>
      <c r="BH40" s="528"/>
      <c r="BI40" s="85"/>
      <c r="BJ40" s="85"/>
      <c r="BK40" s="76">
        <f>IF(OR(AND(AF40&lt;&gt;"",AI40=""),AND(ISBLANK(AF40),AI40&lt;&gt;"")),"＊配付先種別と配付先番号は両方入力してください。","")</f>
      </c>
      <c r="BL40" s="38"/>
    </row>
    <row r="41" spans="1:63" ht="18.75" customHeight="1">
      <c r="A41" s="195" t="s">
        <v>104</v>
      </c>
      <c r="B41" s="196"/>
      <c r="C41" s="196"/>
      <c r="D41" s="196"/>
      <c r="E41" s="196"/>
      <c r="F41" s="196"/>
      <c r="G41" s="197"/>
      <c r="H41" s="195" t="s">
        <v>62</v>
      </c>
      <c r="I41" s="196"/>
      <c r="J41" s="197"/>
      <c r="K41" s="460"/>
      <c r="L41" s="461"/>
      <c r="M41" s="462"/>
      <c r="N41" s="466" t="s">
        <v>63</v>
      </c>
      <c r="O41" s="466"/>
      <c r="P41" s="466"/>
      <c r="Q41" s="457"/>
      <c r="R41" s="458"/>
      <c r="S41" s="458"/>
      <c r="T41" s="459"/>
      <c r="U41" s="466" t="s">
        <v>64</v>
      </c>
      <c r="V41" s="466"/>
      <c r="W41" s="466"/>
      <c r="X41" s="457"/>
      <c r="Y41" s="458"/>
      <c r="Z41" s="458"/>
      <c r="AA41" s="459"/>
      <c r="AB41" s="195" t="s">
        <v>65</v>
      </c>
      <c r="AC41" s="196"/>
      <c r="AD41" s="196"/>
      <c r="AE41" s="197"/>
      <c r="AF41" s="469"/>
      <c r="AG41" s="470"/>
      <c r="AH41" s="25" t="s">
        <v>119</v>
      </c>
      <c r="AI41" s="467"/>
      <c r="AJ41" s="468"/>
      <c r="AK41" s="468"/>
      <c r="AL41" s="468"/>
      <c r="AM41" s="468"/>
      <c r="AN41" s="468"/>
      <c r="AO41" s="468"/>
      <c r="AP41" s="468"/>
      <c r="AQ41" s="468"/>
      <c r="AR41" s="468"/>
      <c r="AS41" s="468"/>
      <c r="AT41" s="468"/>
      <c r="AU41" s="468"/>
      <c r="AV41" s="468"/>
      <c r="AW41" s="468"/>
      <c r="AX41" s="468"/>
      <c r="AY41" s="468"/>
      <c r="AZ41" s="468"/>
      <c r="BA41" s="468"/>
      <c r="BB41" s="468"/>
      <c r="BC41" s="468"/>
      <c r="BD41" s="468"/>
      <c r="BE41" s="468"/>
      <c r="BF41" s="468"/>
      <c r="BG41" s="468"/>
      <c r="BH41" s="468"/>
      <c r="BI41" s="85"/>
      <c r="BJ41" s="85"/>
      <c r="BK41" s="76">
        <f>IF(OR(AND(AF41&lt;&gt;"",AI41=""),AND(ISBLANK(AF41),AI41&lt;&gt;"")),"＊配付先種別と配付先番号は両方入力してください。","")</f>
      </c>
    </row>
    <row r="42" spans="1:60" ht="13.5">
      <c r="A42" s="480" t="s">
        <v>105</v>
      </c>
      <c r="B42" s="481"/>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81"/>
      <c r="AI42" s="481"/>
      <c r="AJ42" s="481"/>
      <c r="AK42" s="481"/>
      <c r="AL42" s="481"/>
      <c r="AM42" s="481"/>
      <c r="AN42" s="481"/>
      <c r="AO42" s="481"/>
      <c r="AP42" s="481"/>
      <c r="AQ42" s="481"/>
      <c r="AR42" s="481"/>
      <c r="AS42" s="481"/>
      <c r="AT42" s="481"/>
      <c r="AU42" s="481"/>
      <c r="AV42" s="481"/>
      <c r="AW42" s="481"/>
      <c r="AX42" s="481"/>
      <c r="AY42" s="481"/>
      <c r="AZ42" s="481"/>
      <c r="BA42" s="481"/>
      <c r="BB42" s="481"/>
      <c r="BC42" s="481"/>
      <c r="BD42" s="481"/>
      <c r="BE42" s="481"/>
      <c r="BF42" s="481"/>
      <c r="BG42" s="481"/>
      <c r="BH42" s="482"/>
    </row>
    <row r="43" spans="1:68" s="122" customFormat="1" ht="22.5" customHeight="1">
      <c r="A43" s="151" t="s">
        <v>176</v>
      </c>
      <c r="B43" s="345"/>
      <c r="C43" s="345"/>
      <c r="D43" s="345"/>
      <c r="E43" s="346"/>
      <c r="F43" s="247"/>
      <c r="G43" s="306"/>
      <c r="H43" s="306"/>
      <c r="I43" s="306"/>
      <c r="J43" s="306"/>
      <c r="K43" s="306"/>
      <c r="L43" s="306"/>
      <c r="M43" s="306"/>
      <c r="N43" s="306"/>
      <c r="O43" s="306"/>
      <c r="P43" s="306"/>
      <c r="Q43" s="306"/>
      <c r="R43" s="306"/>
      <c r="S43" s="306"/>
      <c r="T43" s="369"/>
      <c r="U43" s="151" t="s">
        <v>177</v>
      </c>
      <c r="V43" s="345"/>
      <c r="W43" s="345"/>
      <c r="X43" s="345"/>
      <c r="Y43" s="346"/>
      <c r="Z43" s="247"/>
      <c r="AA43" s="306"/>
      <c r="AB43" s="306"/>
      <c r="AC43" s="306"/>
      <c r="AD43" s="306"/>
      <c r="AE43" s="306"/>
      <c r="AF43" s="306"/>
      <c r="AG43" s="306"/>
      <c r="AH43" s="306"/>
      <c r="AI43" s="306"/>
      <c r="AJ43" s="306"/>
      <c r="AK43" s="306"/>
      <c r="AL43" s="306"/>
      <c r="AM43" s="306"/>
      <c r="AN43" s="369"/>
      <c r="AO43" s="151" t="s">
        <v>178</v>
      </c>
      <c r="AP43" s="345"/>
      <c r="AQ43" s="345"/>
      <c r="AR43" s="345"/>
      <c r="AS43" s="346"/>
      <c r="AT43" s="430"/>
      <c r="AU43" s="306"/>
      <c r="AV43" s="306"/>
      <c r="AW43" s="306"/>
      <c r="AX43" s="306"/>
      <c r="AY43" s="306"/>
      <c r="AZ43" s="306"/>
      <c r="BA43" s="306"/>
      <c r="BB43" s="306"/>
      <c r="BC43" s="306"/>
      <c r="BD43" s="306"/>
      <c r="BE43" s="306"/>
      <c r="BF43" s="306"/>
      <c r="BG43" s="306"/>
      <c r="BH43" s="369"/>
      <c r="BI43" s="117"/>
      <c r="BJ43" s="117"/>
      <c r="BK43" s="118">
        <f>IF(OR(AND(AE43&lt;&gt;"",AH43=""),AND(ISBLANK(AE43),AH43&lt;&gt;"")),"＊配付先種別と配付先番号は両方入力してください。","")</f>
      </c>
      <c r="BL43" s="119"/>
      <c r="BM43" s="119"/>
      <c r="BN43" s="119"/>
      <c r="BO43" s="120"/>
      <c r="BP43" s="121"/>
    </row>
    <row r="44" spans="1:63" s="95" customFormat="1" ht="18.75" customHeight="1">
      <c r="A44" s="241" t="s">
        <v>145</v>
      </c>
      <c r="B44" s="242"/>
      <c r="C44" s="242"/>
      <c r="D44" s="242"/>
      <c r="E44" s="242"/>
      <c r="F44" s="242"/>
      <c r="G44" s="243"/>
      <c r="H44" s="471"/>
      <c r="I44" s="472"/>
      <c r="J44" s="472"/>
      <c r="K44" s="472"/>
      <c r="L44" s="473" t="s">
        <v>2</v>
      </c>
      <c r="M44" s="215"/>
      <c r="N44" s="472"/>
      <c r="O44" s="472"/>
      <c r="P44" s="473" t="s">
        <v>3</v>
      </c>
      <c r="Q44" s="215"/>
      <c r="R44" s="472"/>
      <c r="S44" s="472"/>
      <c r="T44" s="473" t="s">
        <v>4</v>
      </c>
      <c r="U44" s="238"/>
      <c r="V44" s="627" t="s">
        <v>152</v>
      </c>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28"/>
      <c r="BK44" s="10"/>
    </row>
    <row r="45" spans="1:63" ht="18.75" customHeight="1">
      <c r="A45" s="241" t="s">
        <v>106</v>
      </c>
      <c r="B45" s="242"/>
      <c r="C45" s="242"/>
      <c r="D45" s="242"/>
      <c r="E45" s="242"/>
      <c r="F45" s="242"/>
      <c r="G45" s="243"/>
      <c r="H45" s="483"/>
      <c r="I45" s="484"/>
      <c r="J45" s="484"/>
      <c r="K45" s="484"/>
      <c r="L45" s="484"/>
      <c r="M45" s="484"/>
      <c r="N45" s="484"/>
      <c r="O45" s="484"/>
      <c r="P45" s="484"/>
      <c r="Q45" s="484"/>
      <c r="R45" s="484"/>
      <c r="S45" s="484"/>
      <c r="T45" s="484"/>
      <c r="U45" s="484"/>
      <c r="V45" s="484"/>
      <c r="W45" s="484"/>
      <c r="X45" s="485"/>
      <c r="Y45" s="241" t="s">
        <v>107</v>
      </c>
      <c r="Z45" s="296"/>
      <c r="AA45" s="296"/>
      <c r="AB45" s="296"/>
      <c r="AC45" s="296"/>
      <c r="AD45" s="296"/>
      <c r="AE45" s="297"/>
      <c r="AF45" s="463"/>
      <c r="AG45" s="464"/>
      <c r="AH45" s="464"/>
      <c r="AI45" s="464"/>
      <c r="AJ45" s="464"/>
      <c r="AK45" s="464"/>
      <c r="AL45" s="464"/>
      <c r="AM45" s="464"/>
      <c r="AN45" s="464"/>
      <c r="AO45" s="464"/>
      <c r="AP45" s="464"/>
      <c r="AQ45" s="464"/>
      <c r="AR45" s="464"/>
      <c r="AS45" s="464"/>
      <c r="AT45" s="464"/>
      <c r="AU45" s="464"/>
      <c r="AV45" s="464"/>
      <c r="AW45" s="464"/>
      <c r="AX45" s="464"/>
      <c r="AY45" s="464"/>
      <c r="AZ45" s="464"/>
      <c r="BA45" s="464"/>
      <c r="BB45" s="464"/>
      <c r="BC45" s="464"/>
      <c r="BD45" s="464"/>
      <c r="BE45" s="464"/>
      <c r="BF45" s="464"/>
      <c r="BG45" s="464"/>
      <c r="BH45" s="465"/>
      <c r="BI45" s="38"/>
      <c r="BJ45" s="38"/>
      <c r="BK45" s="38"/>
    </row>
    <row r="47" spans="1:60" ht="3.75"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row>
    <row r="48" spans="1:60" ht="13.5" customHeight="1">
      <c r="A48" s="19" t="s">
        <v>66</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241" t="s">
        <v>67</v>
      </c>
      <c r="AR48" s="345"/>
      <c r="AS48" s="345"/>
      <c r="AT48" s="345"/>
      <c r="AU48" s="346"/>
      <c r="AV48" s="241" t="s">
        <v>68</v>
      </c>
      <c r="AW48" s="350"/>
      <c r="AX48" s="350"/>
      <c r="AY48" s="350"/>
      <c r="AZ48" s="351"/>
      <c r="BA48" s="352" t="s">
        <v>69</v>
      </c>
      <c r="BB48" s="353"/>
      <c r="BC48" s="353"/>
      <c r="BD48" s="353"/>
      <c r="BE48" s="353"/>
      <c r="BF48" s="353"/>
      <c r="BG48" s="353"/>
      <c r="BH48" s="354"/>
    </row>
    <row r="49" spans="1:60" ht="13.5">
      <c r="A49" s="341" t="s">
        <v>70</v>
      </c>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203"/>
      <c r="AO49" s="19"/>
      <c r="AP49" s="19"/>
      <c r="AQ49" s="337"/>
      <c r="AR49" s="261"/>
      <c r="AS49" s="261"/>
      <c r="AT49" s="261"/>
      <c r="AU49" s="254"/>
      <c r="AV49" s="337"/>
      <c r="AW49" s="261"/>
      <c r="AX49" s="261"/>
      <c r="AY49" s="261"/>
      <c r="AZ49" s="254"/>
      <c r="BA49" s="355"/>
      <c r="BB49" s="299"/>
      <c r="BC49" s="299"/>
      <c r="BD49" s="299"/>
      <c r="BE49" s="299"/>
      <c r="BF49" s="299"/>
      <c r="BG49" s="299"/>
      <c r="BH49" s="356"/>
    </row>
    <row r="50" spans="1:60" ht="13.5">
      <c r="A50" s="360" t="s">
        <v>71</v>
      </c>
      <c r="B50" s="361"/>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2"/>
      <c r="AO50" s="19"/>
      <c r="AP50" s="19"/>
      <c r="AQ50" s="338"/>
      <c r="AR50" s="339"/>
      <c r="AS50" s="339"/>
      <c r="AT50" s="339"/>
      <c r="AU50" s="257"/>
      <c r="AV50" s="338"/>
      <c r="AW50" s="339"/>
      <c r="AX50" s="339"/>
      <c r="AY50" s="339"/>
      <c r="AZ50" s="257"/>
      <c r="BA50" s="355"/>
      <c r="BB50" s="299"/>
      <c r="BC50" s="299"/>
      <c r="BD50" s="299"/>
      <c r="BE50" s="299"/>
      <c r="BF50" s="299"/>
      <c r="BG50" s="299"/>
      <c r="BH50" s="356"/>
    </row>
    <row r="51" spans="1:60" ht="13.5">
      <c r="A51" s="363" t="s">
        <v>72</v>
      </c>
      <c r="B51" s="286"/>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322"/>
      <c r="AO51" s="19"/>
      <c r="AP51" s="19"/>
      <c r="AQ51" s="340"/>
      <c r="AR51" s="234"/>
      <c r="AS51" s="234"/>
      <c r="AT51" s="234"/>
      <c r="AU51" s="235"/>
      <c r="AV51" s="340"/>
      <c r="AW51" s="234"/>
      <c r="AX51" s="234"/>
      <c r="AY51" s="234"/>
      <c r="AZ51" s="235"/>
      <c r="BA51" s="357"/>
      <c r="BB51" s="358"/>
      <c r="BC51" s="358"/>
      <c r="BD51" s="358"/>
      <c r="BE51" s="358"/>
      <c r="BF51" s="358"/>
      <c r="BG51" s="358"/>
      <c r="BH51" s="359"/>
    </row>
    <row r="52" spans="1:60" ht="3.7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381" t="s">
        <v>73</v>
      </c>
      <c r="AR52" s="382"/>
      <c r="AS52" s="382"/>
      <c r="AT52" s="382"/>
      <c r="AU52" s="382"/>
      <c r="AV52" s="382"/>
      <c r="AW52" s="382"/>
      <c r="AX52" s="382"/>
      <c r="AY52" s="382"/>
      <c r="AZ52" s="382"/>
      <c r="BA52" s="382"/>
      <c r="BB52" s="382"/>
      <c r="BC52" s="382"/>
      <c r="BD52" s="382"/>
      <c r="BE52" s="382"/>
      <c r="BF52" s="382"/>
      <c r="BG52" s="382"/>
      <c r="BH52" s="382"/>
    </row>
    <row r="53" spans="10:60" ht="13.5">
      <c r="J53" s="19"/>
      <c r="K53" s="19"/>
      <c r="L53" s="19"/>
      <c r="M53" s="19"/>
      <c r="N53" s="19"/>
      <c r="O53" s="370" t="s">
        <v>108</v>
      </c>
      <c r="P53" s="371"/>
      <c r="Q53" s="371"/>
      <c r="R53" s="371"/>
      <c r="S53" s="372"/>
      <c r="T53" s="370" t="s">
        <v>75</v>
      </c>
      <c r="U53" s="371"/>
      <c r="V53" s="371"/>
      <c r="W53" s="371"/>
      <c r="X53" s="372"/>
      <c r="AJ53" s="19"/>
      <c r="AK53" s="19"/>
      <c r="AL53" s="19"/>
      <c r="AM53" s="19"/>
      <c r="AN53" s="19"/>
      <c r="AO53" s="19"/>
      <c r="AP53" s="19"/>
      <c r="AQ53" s="383"/>
      <c r="AR53" s="383"/>
      <c r="AS53" s="383"/>
      <c r="AT53" s="383"/>
      <c r="AU53" s="383"/>
      <c r="AV53" s="383"/>
      <c r="AW53" s="383"/>
      <c r="AX53" s="383"/>
      <c r="AY53" s="383"/>
      <c r="AZ53" s="383"/>
      <c r="BA53" s="383"/>
      <c r="BB53" s="383"/>
      <c r="BC53" s="383"/>
      <c r="BD53" s="383"/>
      <c r="BE53" s="383"/>
      <c r="BF53" s="383"/>
      <c r="BG53" s="383"/>
      <c r="BH53" s="383"/>
    </row>
    <row r="54" spans="10:60" ht="13.5">
      <c r="J54" s="19"/>
      <c r="K54" s="19"/>
      <c r="L54" s="19"/>
      <c r="M54" s="19"/>
      <c r="N54" s="19"/>
      <c r="O54" s="337"/>
      <c r="P54" s="261"/>
      <c r="Q54" s="261"/>
      <c r="R54" s="261"/>
      <c r="S54" s="254"/>
      <c r="T54" s="337"/>
      <c r="U54" s="261"/>
      <c r="V54" s="261"/>
      <c r="W54" s="261"/>
      <c r="X54" s="254"/>
      <c r="AE54" s="379" t="s">
        <v>76</v>
      </c>
      <c r="AF54" s="380"/>
      <c r="AG54" s="380"/>
      <c r="AH54" s="380"/>
      <c r="AI54" s="380"/>
      <c r="AJ54" s="380"/>
      <c r="AK54" s="380"/>
      <c r="AL54" s="380"/>
      <c r="AM54" s="380"/>
      <c r="AN54" s="370" t="s">
        <v>77</v>
      </c>
      <c r="AO54" s="371"/>
      <c r="AP54" s="371"/>
      <c r="AQ54" s="371"/>
      <c r="AR54" s="371"/>
      <c r="AS54" s="371"/>
      <c r="AT54" s="371"/>
      <c r="AU54" s="371"/>
      <c r="AV54" s="372"/>
      <c r="AW54" s="370" t="s">
        <v>78</v>
      </c>
      <c r="AX54" s="215"/>
      <c r="AY54" s="215"/>
      <c r="AZ54" s="215"/>
      <c r="BA54" s="215"/>
      <c r="BB54" s="215"/>
      <c r="BC54" s="215"/>
      <c r="BD54" s="215"/>
      <c r="BE54" s="215"/>
      <c r="BF54" s="215"/>
      <c r="BG54" s="228"/>
      <c r="BH54" s="19"/>
    </row>
    <row r="55" spans="1:60" ht="14.25">
      <c r="A55" s="19" t="s">
        <v>79</v>
      </c>
      <c r="B55" s="19"/>
      <c r="C55" s="19"/>
      <c r="D55" s="19"/>
      <c r="E55" s="19"/>
      <c r="F55" s="19"/>
      <c r="G55" s="19"/>
      <c r="H55" s="19"/>
      <c r="I55" s="19"/>
      <c r="J55" s="19"/>
      <c r="K55" s="39"/>
      <c r="L55" s="39"/>
      <c r="M55" s="39"/>
      <c r="O55" s="338"/>
      <c r="P55" s="339"/>
      <c r="Q55" s="339"/>
      <c r="R55" s="339"/>
      <c r="S55" s="257"/>
      <c r="T55" s="338"/>
      <c r="U55" s="339"/>
      <c r="V55" s="339"/>
      <c r="W55" s="339"/>
      <c r="X55" s="257"/>
      <c r="AE55" s="373"/>
      <c r="AF55" s="261"/>
      <c r="AG55" s="261"/>
      <c r="AH55" s="261"/>
      <c r="AI55" s="261"/>
      <c r="AJ55" s="261"/>
      <c r="AK55" s="261"/>
      <c r="AL55" s="261"/>
      <c r="AM55" s="254"/>
      <c r="AN55" s="373"/>
      <c r="AO55" s="374"/>
      <c r="AP55" s="374"/>
      <c r="AQ55" s="374"/>
      <c r="AR55" s="374"/>
      <c r="AS55" s="374"/>
      <c r="AT55" s="374"/>
      <c r="AU55" s="374"/>
      <c r="AV55" s="375"/>
      <c r="AW55" s="123" t="s">
        <v>179</v>
      </c>
      <c r="AX55" s="124">
        <v>2</v>
      </c>
      <c r="AY55" s="124">
        <v>0</v>
      </c>
      <c r="AZ55" s="124">
        <v>1</v>
      </c>
      <c r="BA55" s="128">
        <v>3</v>
      </c>
      <c r="BB55" s="126"/>
      <c r="BC55" s="125"/>
      <c r="BD55" s="126"/>
      <c r="BE55" s="127"/>
      <c r="BF55" s="127"/>
      <c r="BG55" s="125"/>
      <c r="BH55" s="19"/>
    </row>
    <row r="56" spans="1:60" ht="14.25">
      <c r="A56" s="35"/>
      <c r="B56" s="35"/>
      <c r="C56" s="35"/>
      <c r="D56" s="35"/>
      <c r="E56" s="35" t="s">
        <v>2</v>
      </c>
      <c r="F56" s="40"/>
      <c r="G56" s="41"/>
      <c r="H56" s="40"/>
      <c r="I56" s="35" t="s">
        <v>3</v>
      </c>
      <c r="J56" s="35"/>
      <c r="K56" s="40"/>
      <c r="L56" s="40"/>
      <c r="M56" s="35" t="s">
        <v>80</v>
      </c>
      <c r="O56" s="340"/>
      <c r="P56" s="234"/>
      <c r="Q56" s="234"/>
      <c r="R56" s="234"/>
      <c r="S56" s="235"/>
      <c r="T56" s="340"/>
      <c r="U56" s="234"/>
      <c r="V56" s="234"/>
      <c r="W56" s="234"/>
      <c r="X56" s="235"/>
      <c r="AE56" s="340"/>
      <c r="AF56" s="234"/>
      <c r="AG56" s="234"/>
      <c r="AH56" s="234"/>
      <c r="AI56" s="234"/>
      <c r="AJ56" s="234"/>
      <c r="AK56" s="234"/>
      <c r="AL56" s="234"/>
      <c r="AM56" s="235"/>
      <c r="AN56" s="376"/>
      <c r="AO56" s="377"/>
      <c r="AP56" s="377"/>
      <c r="AQ56" s="377"/>
      <c r="AR56" s="377"/>
      <c r="AS56" s="377"/>
      <c r="AT56" s="377"/>
      <c r="AU56" s="377"/>
      <c r="AV56" s="378"/>
      <c r="AW56" s="114"/>
      <c r="AX56" s="115"/>
      <c r="AY56" s="115"/>
      <c r="AZ56" s="115"/>
      <c r="BA56" s="116"/>
      <c r="BB56" s="113"/>
      <c r="BC56" s="116"/>
      <c r="BD56" s="113"/>
      <c r="BE56" s="115"/>
      <c r="BF56" s="115"/>
      <c r="BG56" s="116"/>
      <c r="BH56" s="19"/>
    </row>
    <row r="57" spans="1:60" ht="14.25">
      <c r="A57" s="43"/>
      <c r="B57" s="43"/>
      <c r="C57" s="43"/>
      <c r="D57" s="43"/>
      <c r="E57" s="43"/>
      <c r="F57" s="46"/>
      <c r="G57" s="39"/>
      <c r="H57" s="46"/>
      <c r="I57" s="43"/>
      <c r="J57" s="43"/>
      <c r="K57" s="46"/>
      <c r="L57" s="46"/>
      <c r="M57" s="43"/>
      <c r="O57" s="47"/>
      <c r="P57" s="47"/>
      <c r="Q57" s="47"/>
      <c r="R57" s="47"/>
      <c r="S57" s="47"/>
      <c r="T57" s="47"/>
      <c r="U57" s="47"/>
      <c r="V57" s="47"/>
      <c r="W57" s="47"/>
      <c r="X57" s="47"/>
      <c r="AE57" s="39" t="s">
        <v>181</v>
      </c>
      <c r="BH57" s="19"/>
    </row>
  </sheetData>
  <sheetProtection password="C7CE" sheet="1"/>
  <mergeCells count="278">
    <mergeCell ref="A43:E43"/>
    <mergeCell ref="F43:T43"/>
    <mergeCell ref="U43:Y43"/>
    <mergeCell ref="Z43:AN43"/>
    <mergeCell ref="AO43:AS43"/>
    <mergeCell ref="AT43:BH43"/>
    <mergeCell ref="S12:T12"/>
    <mergeCell ref="H12:K12"/>
    <mergeCell ref="L12:R12"/>
    <mergeCell ref="AJ22:AL22"/>
    <mergeCell ref="AF21:AH21"/>
    <mergeCell ref="U22:W22"/>
    <mergeCell ref="Y22:AA22"/>
    <mergeCell ref="AB22:AE22"/>
    <mergeCell ref="AF22:AH22"/>
    <mergeCell ref="H22:J22"/>
    <mergeCell ref="R44:S44"/>
    <mergeCell ref="T44:U44"/>
    <mergeCell ref="V44:BH44"/>
    <mergeCell ref="H15:N15"/>
    <mergeCell ref="O15:BH15"/>
    <mergeCell ref="J36:BH36"/>
    <mergeCell ref="AN22:AP22"/>
    <mergeCell ref="AR22:AT22"/>
    <mergeCell ref="AU22:AW22"/>
    <mergeCell ref="A38:J38"/>
    <mergeCell ref="A16:G16"/>
    <mergeCell ref="AJ21:AL21"/>
    <mergeCell ref="AN21:AP21"/>
    <mergeCell ref="AU21:AW21"/>
    <mergeCell ref="U21:W21"/>
    <mergeCell ref="Y21:AA21"/>
    <mergeCell ref="AB21:AE21"/>
    <mergeCell ref="H21:J21"/>
    <mergeCell ref="K21:L21"/>
    <mergeCell ref="M21:O21"/>
    <mergeCell ref="AX17:BH17"/>
    <mergeCell ref="AX18:AZ19"/>
    <mergeCell ref="BA18:BC19"/>
    <mergeCell ref="BD18:BF19"/>
    <mergeCell ref="BG18:BH19"/>
    <mergeCell ref="AR17:AT17"/>
    <mergeCell ref="AU17:AW17"/>
    <mergeCell ref="AU19:AW19"/>
    <mergeCell ref="Q21:S21"/>
    <mergeCell ref="AQ52:BH53"/>
    <mergeCell ref="AX20:BH22"/>
    <mergeCell ref="AR21:AT21"/>
    <mergeCell ref="K38:U38"/>
    <mergeCell ref="V38:AE38"/>
    <mergeCell ref="AF38:BH38"/>
    <mergeCell ref="AB20:AE20"/>
    <mergeCell ref="AF20:AH20"/>
    <mergeCell ref="AJ20:AL20"/>
    <mergeCell ref="K22:L22"/>
    <mergeCell ref="M22:O22"/>
    <mergeCell ref="Q22:S22"/>
    <mergeCell ref="AJ19:AL19"/>
    <mergeCell ref="AN19:AP19"/>
    <mergeCell ref="AR19:AT19"/>
    <mergeCell ref="Q20:S20"/>
    <mergeCell ref="AN20:AP20"/>
    <mergeCell ref="AR20:AT20"/>
    <mergeCell ref="Y19:AA19"/>
    <mergeCell ref="AU20:AW20"/>
    <mergeCell ref="U20:W20"/>
    <mergeCell ref="Y20:AA20"/>
    <mergeCell ref="AR18:AT18"/>
    <mergeCell ref="AU18:AW18"/>
    <mergeCell ref="H19:J19"/>
    <mergeCell ref="K19:L19"/>
    <mergeCell ref="M19:O19"/>
    <mergeCell ref="Q19:S19"/>
    <mergeCell ref="U19:W19"/>
    <mergeCell ref="AB19:AE19"/>
    <mergeCell ref="AF19:AH19"/>
    <mergeCell ref="AN17:AP17"/>
    <mergeCell ref="U18:W18"/>
    <mergeCell ref="Y18:AA18"/>
    <mergeCell ref="AB18:AE18"/>
    <mergeCell ref="AF18:AH18"/>
    <mergeCell ref="AJ18:AL18"/>
    <mergeCell ref="AN18:AP18"/>
    <mergeCell ref="Y17:AA17"/>
    <mergeCell ref="AB17:AE17"/>
    <mergeCell ref="AF17:AH17"/>
    <mergeCell ref="AW33:BH34"/>
    <mergeCell ref="A26:AW26"/>
    <mergeCell ref="BB26:BH26"/>
    <mergeCell ref="AL33:AV33"/>
    <mergeCell ref="G34:L34"/>
    <mergeCell ref="M34:Q34"/>
    <mergeCell ref="R34:AG34"/>
    <mergeCell ref="G33:J33"/>
    <mergeCell ref="K33:W33"/>
    <mergeCell ref="AH33:AK33"/>
    <mergeCell ref="AM32:AS32"/>
    <mergeCell ref="I28:J28"/>
    <mergeCell ref="K28:L28"/>
    <mergeCell ref="A30:BH30"/>
    <mergeCell ref="AT32:AX32"/>
    <mergeCell ref="AY32:BA32"/>
    <mergeCell ref="BB32:BH32"/>
    <mergeCell ref="AT29:BH29"/>
    <mergeCell ref="BF28:BH28"/>
    <mergeCell ref="X33:AG33"/>
    <mergeCell ref="A29:F29"/>
    <mergeCell ref="G29:AB29"/>
    <mergeCell ref="AC29:AF29"/>
    <mergeCell ref="AG29:AS29"/>
    <mergeCell ref="A33:F34"/>
    <mergeCell ref="A32:F32"/>
    <mergeCell ref="G32:AB32"/>
    <mergeCell ref="AC32:AL32"/>
    <mergeCell ref="G28:H28"/>
    <mergeCell ref="W27:AH27"/>
    <mergeCell ref="AL34:AV34"/>
    <mergeCell ref="A24:BH24"/>
    <mergeCell ref="A23:BH23"/>
    <mergeCell ref="AH34:AK34"/>
    <mergeCell ref="AI27:AK27"/>
    <mergeCell ref="AI28:AK28"/>
    <mergeCell ref="AL28:BE28"/>
    <mergeCell ref="AL27:BH27"/>
    <mergeCell ref="M20:O20"/>
    <mergeCell ref="A27:V27"/>
    <mergeCell ref="M28:N28"/>
    <mergeCell ref="S28:T28"/>
    <mergeCell ref="U28:V28"/>
    <mergeCell ref="E28:F28"/>
    <mergeCell ref="O28:P28"/>
    <mergeCell ref="Q28:R28"/>
    <mergeCell ref="A28:B28"/>
    <mergeCell ref="C28:D28"/>
    <mergeCell ref="AJ17:AL17"/>
    <mergeCell ref="A17:G22"/>
    <mergeCell ref="M17:O17"/>
    <mergeCell ref="Q17:S17"/>
    <mergeCell ref="U17:W17"/>
    <mergeCell ref="H18:J18"/>
    <mergeCell ref="K18:L18"/>
    <mergeCell ref="M18:O18"/>
    <mergeCell ref="Q18:S18"/>
    <mergeCell ref="H20:J20"/>
    <mergeCell ref="K20:L20"/>
    <mergeCell ref="A40:G40"/>
    <mergeCell ref="A3:AM3"/>
    <mergeCell ref="O11:S11"/>
    <mergeCell ref="T11:U11"/>
    <mergeCell ref="V11:Y11"/>
    <mergeCell ref="Z11:AD11"/>
    <mergeCell ref="AE11:AF11"/>
    <mergeCell ref="AG11:AK11"/>
    <mergeCell ref="AL11:AM11"/>
    <mergeCell ref="AF39:BH39"/>
    <mergeCell ref="AI40:BH40"/>
    <mergeCell ref="H40:J40"/>
    <mergeCell ref="K40:M40"/>
    <mergeCell ref="U40:W40"/>
    <mergeCell ref="AB40:AE40"/>
    <mergeCell ref="K39:U39"/>
    <mergeCell ref="V39:AE39"/>
    <mergeCell ref="BA4:BB4"/>
    <mergeCell ref="AB8:AH8"/>
    <mergeCell ref="Z8:AA8"/>
    <mergeCell ref="AK8:AL8"/>
    <mergeCell ref="AS8:AT8"/>
    <mergeCell ref="AW8:AX8"/>
    <mergeCell ref="AI8:AJ8"/>
    <mergeCell ref="AO8:AP8"/>
    <mergeCell ref="AM8:AN8"/>
    <mergeCell ref="AB4:AH4"/>
    <mergeCell ref="AQ12:BH12"/>
    <mergeCell ref="AN11:BH11"/>
    <mergeCell ref="U12:AK12"/>
    <mergeCell ref="V8:W8"/>
    <mergeCell ref="X8:Y8"/>
    <mergeCell ref="BC8:BH10"/>
    <mergeCell ref="AL12:AP12"/>
    <mergeCell ref="AI9:BB10"/>
    <mergeCell ref="AQ8:AR8"/>
    <mergeCell ref="BA8:BB8"/>
    <mergeCell ref="BG3:BH3"/>
    <mergeCell ref="BC3:BD3"/>
    <mergeCell ref="AY3:AZ3"/>
    <mergeCell ref="AN3:AT3"/>
    <mergeCell ref="BC4:BH6"/>
    <mergeCell ref="AK4:AL4"/>
    <mergeCell ref="AU4:AV4"/>
    <mergeCell ref="AW4:AX4"/>
    <mergeCell ref="AQ4:AR4"/>
    <mergeCell ref="AS4:AT4"/>
    <mergeCell ref="AO4:AP4"/>
    <mergeCell ref="AI4:AJ4"/>
    <mergeCell ref="A12:G12"/>
    <mergeCell ref="AZ5:BB6"/>
    <mergeCell ref="AI5:AY6"/>
    <mergeCell ref="AB6:AH6"/>
    <mergeCell ref="AY8:AZ8"/>
    <mergeCell ref="AU8:AV8"/>
    <mergeCell ref="H7:BH7"/>
    <mergeCell ref="H4:AA6"/>
    <mergeCell ref="AY4:AZ4"/>
    <mergeCell ref="AM4:AN4"/>
    <mergeCell ref="A4:G6"/>
    <mergeCell ref="A9:G9"/>
    <mergeCell ref="A8:G8"/>
    <mergeCell ref="A10:G10"/>
    <mergeCell ref="A7:G7"/>
    <mergeCell ref="AB10:AH10"/>
    <mergeCell ref="AB9:AH9"/>
    <mergeCell ref="AB5:AH5"/>
    <mergeCell ref="A13:G13"/>
    <mergeCell ref="A11:G11"/>
    <mergeCell ref="N40:P40"/>
    <mergeCell ref="J37:K37"/>
    <mergeCell ref="H14:BH14"/>
    <mergeCell ref="H11:L11"/>
    <mergeCell ref="H13:AG13"/>
    <mergeCell ref="L37:M37"/>
    <mergeCell ref="AF40:AG40"/>
    <mergeCell ref="Q40:T40"/>
    <mergeCell ref="T8:U8"/>
    <mergeCell ref="H8:I8"/>
    <mergeCell ref="J8:K8"/>
    <mergeCell ref="N8:O8"/>
    <mergeCell ref="R8:S8"/>
    <mergeCell ref="L8:M8"/>
    <mergeCell ref="P8:Q8"/>
    <mergeCell ref="H9:AA10"/>
    <mergeCell ref="M11:N11"/>
    <mergeCell ref="N44:O44"/>
    <mergeCell ref="A45:G45"/>
    <mergeCell ref="A42:BH42"/>
    <mergeCell ref="H45:X45"/>
    <mergeCell ref="A41:G41"/>
    <mergeCell ref="N41:P41"/>
    <mergeCell ref="H41:J41"/>
    <mergeCell ref="F37:G37"/>
    <mergeCell ref="BA48:BH51"/>
    <mergeCell ref="AB41:AE41"/>
    <mergeCell ref="A51:AN51"/>
    <mergeCell ref="AQ48:AU48"/>
    <mergeCell ref="AQ49:AU51"/>
    <mergeCell ref="A50:AN50"/>
    <mergeCell ref="AV48:AZ48"/>
    <mergeCell ref="H44:K44"/>
    <mergeCell ref="L44:M44"/>
    <mergeCell ref="P44:Q44"/>
    <mergeCell ref="AN54:AV54"/>
    <mergeCell ref="AW54:BG54"/>
    <mergeCell ref="AN55:AV56"/>
    <mergeCell ref="O53:S53"/>
    <mergeCell ref="T53:X53"/>
    <mergeCell ref="O54:S56"/>
    <mergeCell ref="T54:X56"/>
    <mergeCell ref="AE54:AM54"/>
    <mergeCell ref="AE55:AM56"/>
    <mergeCell ref="AV49:AZ51"/>
    <mergeCell ref="Q41:T41"/>
    <mergeCell ref="K41:M41"/>
    <mergeCell ref="Y45:AE45"/>
    <mergeCell ref="AF45:BH45"/>
    <mergeCell ref="X41:AA41"/>
    <mergeCell ref="U41:W41"/>
    <mergeCell ref="AI41:BH41"/>
    <mergeCell ref="AF41:AG41"/>
    <mergeCell ref="A49:AN49"/>
    <mergeCell ref="A44:G44"/>
    <mergeCell ref="AH13:BG13"/>
    <mergeCell ref="X40:AA40"/>
    <mergeCell ref="A37:E37"/>
    <mergeCell ref="H37:I37"/>
    <mergeCell ref="N37:BH37"/>
    <mergeCell ref="H16:BH16"/>
    <mergeCell ref="H17:J17"/>
    <mergeCell ref="K17:L17"/>
    <mergeCell ref="A14:G15"/>
  </mergeCells>
  <dataValidations count="7">
    <dataValidation type="list" allowBlank="1" showInputMessage="1" showErrorMessage="1" sqref="AF40:AG41">
      <formula1>"1,2,3,4,5,6,7,8,9"</formula1>
    </dataValidation>
    <dataValidation type="list" allowBlank="1" showInputMessage="1" showErrorMessage="1" sqref="H17:J22">
      <formula1>"　,月,隔月,火,隔火,水,隔水,木,隔木,金,隔金,土,隔土,日,隔日"</formula1>
    </dataValidation>
    <dataValidation type="list" allowBlank="1" showInputMessage="1" showErrorMessage="1" sqref="U17:W22">
      <formula1>"　,5,6,7,8,9,10,11,12,13,14,15,16,17,18,19,20,21,22"</formula1>
    </dataValidation>
    <dataValidation type="list" allowBlank="1" showInputMessage="1" showErrorMessage="1" sqref="AN17:AP22 AF17:AH22 M17:O22">
      <formula1>"　,5,6,7,8,9,10,11,12,13,14,15,16,17,18,19,20,21"</formula1>
    </dataValidation>
    <dataValidation type="list" allowBlank="1" showInputMessage="1" showErrorMessage="1" sqref="H11:L11 Z11:AD11">
      <formula1>"4,5,6,7,8,9,10,11,12,1,2,3"</formula1>
    </dataValidation>
    <dataValidation type="list" allowBlank="1" showInputMessage="1" showErrorMessage="1" sqref="O11:S11 AG11:AK11">
      <formula1>"1,2,3,4,5,6,7,8,9,10,11,12,13,14,15,16,17,18,19,20,21,22,23,24,25,26,27,28,29,30,31"</formula1>
    </dataValidation>
    <dataValidation type="list" allowBlank="1" showInputMessage="1" showErrorMessage="1" errorTitle="分を入力してください。" error="00～59 の2桁（半角）で入力するか、&#10;ドロップリストから選択してください。" sqref="Q17:S22 Y17:AA22 AJ17:AL22 AR17:AT22">
      <formula1>分</formula1>
    </dataValidation>
  </dataValidations>
  <printOptions/>
  <pageMargins left="0.3937007874015748" right="0.2" top="0.3937007874015748" bottom="0.3937007874015748" header="0.3937007874015748" footer="0.3937007874015748"/>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BP57"/>
  <sheetViews>
    <sheetView zoomScalePageLayoutView="0" workbookViewId="0" topLeftCell="A1">
      <selection activeCell="A2" sqref="A2"/>
    </sheetView>
  </sheetViews>
  <sheetFormatPr defaultColWidth="9.00390625" defaultRowHeight="13.5"/>
  <cols>
    <col min="1" max="60" width="1.625" style="0" customWidth="1"/>
    <col min="61" max="61" width="1.625" style="32" hidden="1" customWidth="1"/>
    <col min="62" max="63" width="1.625" style="14" hidden="1" customWidth="1"/>
    <col min="64" max="64" width="1.625" style="32" customWidth="1"/>
    <col min="65" max="71" width="1.625" style="0" customWidth="1"/>
  </cols>
  <sheetData>
    <row r="1" spans="1:61" ht="18" customHeight="1">
      <c r="A1" s="2" t="s">
        <v>175</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X1" s="3"/>
      <c r="AY1" s="3"/>
      <c r="AZ1" s="3"/>
      <c r="BA1" s="4" t="s">
        <v>185</v>
      </c>
      <c r="BB1" s="3"/>
      <c r="BC1" s="3"/>
      <c r="BD1" s="3"/>
      <c r="BE1" s="3"/>
      <c r="BF1" s="3"/>
      <c r="BG1" s="3"/>
      <c r="BI1" s="14"/>
    </row>
    <row r="2" spans="1:61" ht="12.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5" t="s">
        <v>0</v>
      </c>
      <c r="AM2" s="3"/>
      <c r="AN2" s="3"/>
      <c r="AO2" s="3"/>
      <c r="AP2" s="3"/>
      <c r="AQ2" s="3"/>
      <c r="AR2" s="3"/>
      <c r="AS2" s="3"/>
      <c r="AT2" s="3"/>
      <c r="AU2" s="3"/>
      <c r="AV2" s="3"/>
      <c r="AW2" s="3"/>
      <c r="AX2" s="3"/>
      <c r="AY2" s="3"/>
      <c r="AZ2" s="3"/>
      <c r="BA2" s="3"/>
      <c r="BB2" s="3"/>
      <c r="BC2" s="3"/>
      <c r="BD2" s="3"/>
      <c r="BE2" s="3"/>
      <c r="BF2" s="3"/>
      <c r="BG2" s="3"/>
      <c r="BH2" s="3"/>
      <c r="BI2" s="14"/>
    </row>
    <row r="3" spans="1:61" ht="15" customHeight="1">
      <c r="A3" s="233" t="s">
        <v>81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5"/>
      <c r="AN3" s="325" t="s">
        <v>1</v>
      </c>
      <c r="AO3" s="326"/>
      <c r="AP3" s="326"/>
      <c r="AQ3" s="326"/>
      <c r="AR3" s="326"/>
      <c r="AS3" s="326"/>
      <c r="AT3" s="327"/>
      <c r="AU3" s="99"/>
      <c r="AV3" s="99"/>
      <c r="AW3" s="99"/>
      <c r="AX3" s="99"/>
      <c r="AY3" s="442" t="s">
        <v>2</v>
      </c>
      <c r="AZ3" s="442"/>
      <c r="BA3" s="99"/>
      <c r="BB3" s="99"/>
      <c r="BC3" s="442" t="s">
        <v>3</v>
      </c>
      <c r="BD3" s="442"/>
      <c r="BE3" s="99"/>
      <c r="BF3" s="99"/>
      <c r="BG3" s="442" t="s">
        <v>4</v>
      </c>
      <c r="BH3" s="510"/>
      <c r="BI3" s="14"/>
    </row>
    <row r="4" spans="1:61" ht="18" customHeight="1">
      <c r="A4" s="195" t="s">
        <v>97</v>
      </c>
      <c r="B4" s="173"/>
      <c r="C4" s="173"/>
      <c r="D4" s="173"/>
      <c r="E4" s="173"/>
      <c r="F4" s="173"/>
      <c r="G4" s="203"/>
      <c r="H4" s="503" t="s">
        <v>111</v>
      </c>
      <c r="I4" s="504"/>
      <c r="J4" s="504"/>
      <c r="K4" s="504"/>
      <c r="L4" s="504"/>
      <c r="M4" s="504"/>
      <c r="N4" s="504"/>
      <c r="O4" s="173"/>
      <c r="P4" s="173"/>
      <c r="Q4" s="173"/>
      <c r="R4" s="173"/>
      <c r="S4" s="173"/>
      <c r="T4" s="173"/>
      <c r="U4" s="173"/>
      <c r="V4" s="173"/>
      <c r="W4" s="173"/>
      <c r="X4" s="173"/>
      <c r="Y4" s="173"/>
      <c r="Z4" s="173"/>
      <c r="AA4" s="203"/>
      <c r="AB4" s="195" t="s">
        <v>7</v>
      </c>
      <c r="AC4" s="196"/>
      <c r="AD4" s="196"/>
      <c r="AE4" s="196"/>
      <c r="AF4" s="196"/>
      <c r="AG4" s="196"/>
      <c r="AH4" s="197"/>
      <c r="AI4" s="244">
        <v>0</v>
      </c>
      <c r="AJ4" s="245"/>
      <c r="AK4" s="246">
        <v>0</v>
      </c>
      <c r="AL4" s="245"/>
      <c r="AM4" s="246">
        <v>0</v>
      </c>
      <c r="AN4" s="245"/>
      <c r="AO4" s="246">
        <v>0</v>
      </c>
      <c r="AP4" s="245"/>
      <c r="AQ4" s="500"/>
      <c r="AR4" s="501"/>
      <c r="AS4" s="500"/>
      <c r="AT4" s="501"/>
      <c r="AU4" s="500"/>
      <c r="AV4" s="501"/>
      <c r="AW4" s="500"/>
      <c r="AX4" s="501"/>
      <c r="AY4" s="486"/>
      <c r="AZ4" s="487"/>
      <c r="BA4" s="486"/>
      <c r="BB4" s="521"/>
      <c r="BC4" s="252" t="s">
        <v>8</v>
      </c>
      <c r="BD4" s="253"/>
      <c r="BE4" s="253"/>
      <c r="BF4" s="253"/>
      <c r="BG4" s="253"/>
      <c r="BH4" s="254"/>
      <c r="BI4" s="14"/>
    </row>
    <row r="5" spans="1:61" ht="12.75" customHeight="1">
      <c r="A5" s="499"/>
      <c r="B5" s="361"/>
      <c r="C5" s="361"/>
      <c r="D5" s="361"/>
      <c r="E5" s="361"/>
      <c r="F5" s="361"/>
      <c r="G5" s="362"/>
      <c r="H5" s="505"/>
      <c r="I5" s="506"/>
      <c r="J5" s="506"/>
      <c r="K5" s="506"/>
      <c r="L5" s="506"/>
      <c r="M5" s="506"/>
      <c r="N5" s="506"/>
      <c r="O5" s="507"/>
      <c r="P5" s="507"/>
      <c r="Q5" s="507"/>
      <c r="R5" s="507"/>
      <c r="S5" s="507"/>
      <c r="T5" s="507"/>
      <c r="U5" s="507"/>
      <c r="V5" s="507"/>
      <c r="W5" s="507"/>
      <c r="X5" s="507"/>
      <c r="Y5" s="507"/>
      <c r="Z5" s="507"/>
      <c r="AA5" s="362"/>
      <c r="AB5" s="281" t="s">
        <v>10</v>
      </c>
      <c r="AC5" s="282"/>
      <c r="AD5" s="282"/>
      <c r="AE5" s="282"/>
      <c r="AF5" s="282"/>
      <c r="AG5" s="282"/>
      <c r="AH5" s="283"/>
      <c r="AI5" s="474"/>
      <c r="AJ5" s="475"/>
      <c r="AK5" s="475"/>
      <c r="AL5" s="475"/>
      <c r="AM5" s="475"/>
      <c r="AN5" s="475"/>
      <c r="AO5" s="475"/>
      <c r="AP5" s="475"/>
      <c r="AQ5" s="475"/>
      <c r="AR5" s="475"/>
      <c r="AS5" s="475"/>
      <c r="AT5" s="475"/>
      <c r="AU5" s="475"/>
      <c r="AV5" s="475"/>
      <c r="AW5" s="475"/>
      <c r="AX5" s="475"/>
      <c r="AY5" s="475"/>
      <c r="AZ5" s="202" t="s">
        <v>11</v>
      </c>
      <c r="BA5" s="261"/>
      <c r="BB5" s="262"/>
      <c r="BC5" s="255"/>
      <c r="BD5" s="256"/>
      <c r="BE5" s="256"/>
      <c r="BF5" s="256"/>
      <c r="BG5" s="256"/>
      <c r="BH5" s="257"/>
      <c r="BI5" s="14"/>
    </row>
    <row r="6" spans="1:61" ht="12.75" customHeight="1">
      <c r="A6" s="285"/>
      <c r="B6" s="286"/>
      <c r="C6" s="286"/>
      <c r="D6" s="286"/>
      <c r="E6" s="286"/>
      <c r="F6" s="286"/>
      <c r="G6" s="322"/>
      <c r="H6" s="508"/>
      <c r="I6" s="509"/>
      <c r="J6" s="509"/>
      <c r="K6" s="509"/>
      <c r="L6" s="509"/>
      <c r="M6" s="509"/>
      <c r="N6" s="509"/>
      <c r="O6" s="286"/>
      <c r="P6" s="286"/>
      <c r="Q6" s="286"/>
      <c r="R6" s="286"/>
      <c r="S6" s="286"/>
      <c r="T6" s="286"/>
      <c r="U6" s="286"/>
      <c r="V6" s="286"/>
      <c r="W6" s="286"/>
      <c r="X6" s="286"/>
      <c r="Y6" s="286"/>
      <c r="Z6" s="286"/>
      <c r="AA6" s="322"/>
      <c r="AB6" s="277" t="s">
        <v>13</v>
      </c>
      <c r="AC6" s="278"/>
      <c r="AD6" s="278"/>
      <c r="AE6" s="278"/>
      <c r="AF6" s="278"/>
      <c r="AG6" s="278"/>
      <c r="AH6" s="279"/>
      <c r="AI6" s="477"/>
      <c r="AJ6" s="478"/>
      <c r="AK6" s="478"/>
      <c r="AL6" s="478"/>
      <c r="AM6" s="478"/>
      <c r="AN6" s="478"/>
      <c r="AO6" s="478"/>
      <c r="AP6" s="478"/>
      <c r="AQ6" s="478"/>
      <c r="AR6" s="478"/>
      <c r="AS6" s="478"/>
      <c r="AT6" s="478"/>
      <c r="AU6" s="478"/>
      <c r="AV6" s="478"/>
      <c r="AW6" s="478"/>
      <c r="AX6" s="478"/>
      <c r="AY6" s="478"/>
      <c r="AZ6" s="263"/>
      <c r="BA6" s="234"/>
      <c r="BB6" s="264"/>
      <c r="BC6" s="258"/>
      <c r="BD6" s="259"/>
      <c r="BE6" s="259"/>
      <c r="BF6" s="259"/>
      <c r="BG6" s="259"/>
      <c r="BH6" s="235"/>
      <c r="BI6" s="14"/>
    </row>
    <row r="7" spans="1:60" ht="15" customHeight="1">
      <c r="A7" s="241" t="s">
        <v>14</v>
      </c>
      <c r="B7" s="350"/>
      <c r="C7" s="350"/>
      <c r="D7" s="350"/>
      <c r="E7" s="350"/>
      <c r="F7" s="350"/>
      <c r="G7" s="351"/>
      <c r="H7" s="502" t="s">
        <v>82</v>
      </c>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464"/>
      <c r="AI7" s="464"/>
      <c r="AJ7" s="464"/>
      <c r="AK7" s="464"/>
      <c r="AL7" s="464"/>
      <c r="AM7" s="464"/>
      <c r="AN7" s="464"/>
      <c r="AO7" s="464"/>
      <c r="AP7" s="464"/>
      <c r="AQ7" s="464"/>
      <c r="AR7" s="464"/>
      <c r="AS7" s="464"/>
      <c r="AT7" s="464"/>
      <c r="AU7" s="464"/>
      <c r="AV7" s="464"/>
      <c r="AW7" s="464"/>
      <c r="AX7" s="464"/>
      <c r="AY7" s="464"/>
      <c r="AZ7" s="464"/>
      <c r="BA7" s="464"/>
      <c r="BB7" s="464"/>
      <c r="BC7" s="464"/>
      <c r="BD7" s="464"/>
      <c r="BE7" s="464"/>
      <c r="BF7" s="464"/>
      <c r="BG7" s="464"/>
      <c r="BH7" s="465"/>
    </row>
    <row r="8" spans="1:60" ht="18" customHeight="1">
      <c r="A8" s="281" t="s">
        <v>15</v>
      </c>
      <c r="B8" s="282"/>
      <c r="C8" s="282"/>
      <c r="D8" s="282"/>
      <c r="E8" s="282"/>
      <c r="F8" s="282"/>
      <c r="G8" s="283"/>
      <c r="H8" s="321">
        <v>0</v>
      </c>
      <c r="I8" s="320"/>
      <c r="J8" s="265">
        <v>0</v>
      </c>
      <c r="K8" s="320"/>
      <c r="L8" s="265">
        <v>0</v>
      </c>
      <c r="M8" s="320"/>
      <c r="N8" s="265">
        <v>0</v>
      </c>
      <c r="O8" s="320"/>
      <c r="P8" s="486"/>
      <c r="Q8" s="487"/>
      <c r="R8" s="486"/>
      <c r="S8" s="487"/>
      <c r="T8" s="486"/>
      <c r="U8" s="487"/>
      <c r="V8" s="486"/>
      <c r="W8" s="487"/>
      <c r="X8" s="486"/>
      <c r="Y8" s="487"/>
      <c r="Z8" s="486"/>
      <c r="AA8" s="522"/>
      <c r="AB8" s="281" t="s">
        <v>15</v>
      </c>
      <c r="AC8" s="282"/>
      <c r="AD8" s="282"/>
      <c r="AE8" s="282"/>
      <c r="AF8" s="282"/>
      <c r="AG8" s="282"/>
      <c r="AH8" s="283"/>
      <c r="AI8" s="321">
        <v>0</v>
      </c>
      <c r="AJ8" s="320"/>
      <c r="AK8" s="265">
        <v>0</v>
      </c>
      <c r="AL8" s="320"/>
      <c r="AM8" s="265">
        <v>0</v>
      </c>
      <c r="AN8" s="320"/>
      <c r="AO8" s="265">
        <v>0</v>
      </c>
      <c r="AP8" s="320"/>
      <c r="AQ8" s="486"/>
      <c r="AR8" s="487"/>
      <c r="AS8" s="486"/>
      <c r="AT8" s="487"/>
      <c r="AU8" s="486"/>
      <c r="AV8" s="487"/>
      <c r="AW8" s="486"/>
      <c r="AX8" s="487"/>
      <c r="AY8" s="486"/>
      <c r="AZ8" s="487"/>
      <c r="BA8" s="486"/>
      <c r="BB8" s="521"/>
      <c r="BC8" s="331" t="s">
        <v>16</v>
      </c>
      <c r="BD8" s="332"/>
      <c r="BE8" s="332"/>
      <c r="BF8" s="332"/>
      <c r="BG8" s="332"/>
      <c r="BH8" s="333"/>
    </row>
    <row r="9" spans="1:60" ht="12.75" customHeight="1">
      <c r="A9" s="281" t="s">
        <v>10</v>
      </c>
      <c r="B9" s="282"/>
      <c r="C9" s="282"/>
      <c r="D9" s="282"/>
      <c r="E9" s="282"/>
      <c r="F9" s="282"/>
      <c r="G9" s="283"/>
      <c r="H9" s="474"/>
      <c r="I9" s="475"/>
      <c r="J9" s="475"/>
      <c r="K9" s="475"/>
      <c r="L9" s="475"/>
      <c r="M9" s="475"/>
      <c r="N9" s="475"/>
      <c r="O9" s="475"/>
      <c r="P9" s="475"/>
      <c r="Q9" s="475"/>
      <c r="R9" s="475"/>
      <c r="S9" s="475"/>
      <c r="T9" s="475"/>
      <c r="U9" s="475"/>
      <c r="V9" s="475"/>
      <c r="W9" s="475"/>
      <c r="X9" s="475"/>
      <c r="Y9" s="475"/>
      <c r="Z9" s="475"/>
      <c r="AA9" s="476"/>
      <c r="AB9" s="281" t="s">
        <v>10</v>
      </c>
      <c r="AC9" s="282"/>
      <c r="AD9" s="282"/>
      <c r="AE9" s="282"/>
      <c r="AF9" s="282"/>
      <c r="AG9" s="282"/>
      <c r="AH9" s="283"/>
      <c r="AI9" s="474"/>
      <c r="AJ9" s="475"/>
      <c r="AK9" s="475"/>
      <c r="AL9" s="475"/>
      <c r="AM9" s="475"/>
      <c r="AN9" s="475"/>
      <c r="AO9" s="475"/>
      <c r="AP9" s="475"/>
      <c r="AQ9" s="475"/>
      <c r="AR9" s="475"/>
      <c r="AS9" s="475"/>
      <c r="AT9" s="475"/>
      <c r="AU9" s="475"/>
      <c r="AV9" s="475"/>
      <c r="AW9" s="475"/>
      <c r="AX9" s="475"/>
      <c r="AY9" s="475"/>
      <c r="AZ9" s="475"/>
      <c r="BA9" s="475"/>
      <c r="BB9" s="475"/>
      <c r="BC9" s="331"/>
      <c r="BD9" s="332"/>
      <c r="BE9" s="332"/>
      <c r="BF9" s="332"/>
      <c r="BG9" s="332"/>
      <c r="BH9" s="333"/>
    </row>
    <row r="10" spans="1:60" ht="12.75" customHeight="1">
      <c r="A10" s="277" t="s">
        <v>17</v>
      </c>
      <c r="B10" s="278"/>
      <c r="C10" s="278"/>
      <c r="D10" s="278"/>
      <c r="E10" s="278"/>
      <c r="F10" s="278"/>
      <c r="G10" s="279"/>
      <c r="H10" s="477"/>
      <c r="I10" s="478"/>
      <c r="J10" s="478"/>
      <c r="K10" s="478"/>
      <c r="L10" s="478"/>
      <c r="M10" s="478"/>
      <c r="N10" s="478"/>
      <c r="O10" s="478"/>
      <c r="P10" s="478"/>
      <c r="Q10" s="478"/>
      <c r="R10" s="478"/>
      <c r="S10" s="478"/>
      <c r="T10" s="478"/>
      <c r="U10" s="478"/>
      <c r="V10" s="478"/>
      <c r="W10" s="478"/>
      <c r="X10" s="478"/>
      <c r="Y10" s="478"/>
      <c r="Z10" s="478"/>
      <c r="AA10" s="479"/>
      <c r="AB10" s="277" t="s">
        <v>120</v>
      </c>
      <c r="AC10" s="278"/>
      <c r="AD10" s="278"/>
      <c r="AE10" s="278"/>
      <c r="AF10" s="278"/>
      <c r="AG10" s="278"/>
      <c r="AH10" s="279"/>
      <c r="AI10" s="477"/>
      <c r="AJ10" s="478"/>
      <c r="AK10" s="478"/>
      <c r="AL10" s="478"/>
      <c r="AM10" s="478"/>
      <c r="AN10" s="478"/>
      <c r="AO10" s="478"/>
      <c r="AP10" s="478"/>
      <c r="AQ10" s="478"/>
      <c r="AR10" s="478"/>
      <c r="AS10" s="478"/>
      <c r="AT10" s="478"/>
      <c r="AU10" s="478"/>
      <c r="AV10" s="478"/>
      <c r="AW10" s="478"/>
      <c r="AX10" s="478"/>
      <c r="AY10" s="478"/>
      <c r="AZ10" s="478"/>
      <c r="BA10" s="478"/>
      <c r="BB10" s="478"/>
      <c r="BC10" s="158"/>
      <c r="BD10" s="334"/>
      <c r="BE10" s="334"/>
      <c r="BF10" s="334"/>
      <c r="BG10" s="334"/>
      <c r="BH10" s="335"/>
    </row>
    <row r="11" spans="1:65" ht="35.25" customHeight="1">
      <c r="A11" s="241" t="s">
        <v>21</v>
      </c>
      <c r="B11" s="242"/>
      <c r="C11" s="242"/>
      <c r="D11" s="242"/>
      <c r="E11" s="242"/>
      <c r="F11" s="242"/>
      <c r="G11" s="242"/>
      <c r="H11" s="694" t="s">
        <v>131</v>
      </c>
      <c r="I11" s="215"/>
      <c r="J11" s="215"/>
      <c r="K11" s="215"/>
      <c r="L11" s="691"/>
      <c r="M11" s="691"/>
      <c r="N11" s="691"/>
      <c r="O11" s="691"/>
      <c r="P11" s="691"/>
      <c r="Q11" s="695" t="s">
        <v>22</v>
      </c>
      <c r="R11" s="696"/>
      <c r="S11" s="517" t="s">
        <v>113</v>
      </c>
      <c r="T11" s="518"/>
      <c r="U11" s="518"/>
      <c r="V11" s="518"/>
      <c r="W11" s="518"/>
      <c r="X11" s="518"/>
      <c r="Y11" s="518"/>
      <c r="Z11" s="518"/>
      <c r="AA11" s="518"/>
      <c r="AB11" s="518"/>
      <c r="AC11" s="518"/>
      <c r="AD11" s="518"/>
      <c r="AE11" s="518"/>
      <c r="AF11" s="518"/>
      <c r="AG11" s="518"/>
      <c r="AH11" s="518"/>
      <c r="AI11" s="518"/>
      <c r="AJ11" s="215"/>
      <c r="AK11" s="215"/>
      <c r="AL11" s="215"/>
      <c r="AM11" s="228"/>
      <c r="AN11" s="241" t="s">
        <v>99</v>
      </c>
      <c r="AO11" s="242"/>
      <c r="AP11" s="242"/>
      <c r="AQ11" s="242"/>
      <c r="AR11" s="243"/>
      <c r="AS11" s="511" t="s">
        <v>180</v>
      </c>
      <c r="AT11" s="250"/>
      <c r="AU11" s="250"/>
      <c r="AV11" s="250"/>
      <c r="AW11" s="250"/>
      <c r="AX11" s="250"/>
      <c r="AY11" s="250"/>
      <c r="AZ11" s="250"/>
      <c r="BA11" s="250"/>
      <c r="BB11" s="250"/>
      <c r="BC11" s="250"/>
      <c r="BD11" s="250"/>
      <c r="BE11" s="250"/>
      <c r="BF11" s="250"/>
      <c r="BG11" s="250"/>
      <c r="BH11" s="251"/>
      <c r="BI11" s="78"/>
      <c r="BJ11" s="78"/>
      <c r="BK11" s="78"/>
      <c r="BL11" s="78">
        <f>IF(ISBLANK(AI5),"",IF(ISBLANK(L11),"＊給与単価が空欄です！時給額をご記入ください。",""))</f>
      </c>
      <c r="BM11" s="44"/>
    </row>
    <row r="12" spans="1:61" ht="24.75" customHeight="1">
      <c r="A12" s="241" t="s">
        <v>23</v>
      </c>
      <c r="B12" s="242"/>
      <c r="C12" s="242"/>
      <c r="D12" s="242"/>
      <c r="E12" s="242"/>
      <c r="F12" s="242"/>
      <c r="G12" s="243"/>
      <c r="H12" s="249" t="s">
        <v>24</v>
      </c>
      <c r="I12" s="449"/>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0" t="s">
        <v>25</v>
      </c>
      <c r="AI12" s="441"/>
      <c r="AJ12" s="441"/>
      <c r="AK12" s="442"/>
      <c r="AL12" s="442"/>
      <c r="AM12" s="442"/>
      <c r="AN12" s="442"/>
      <c r="AO12" s="442"/>
      <c r="AP12" s="442"/>
      <c r="AQ12" s="442"/>
      <c r="AR12" s="442"/>
      <c r="AS12" s="442"/>
      <c r="AT12" s="442"/>
      <c r="AU12" s="442"/>
      <c r="AV12" s="442"/>
      <c r="AW12" s="442"/>
      <c r="AX12" s="442"/>
      <c r="AY12" s="442"/>
      <c r="AZ12" s="442"/>
      <c r="BA12" s="442"/>
      <c r="BB12" s="442"/>
      <c r="BC12" s="442"/>
      <c r="BD12" s="442"/>
      <c r="BE12" s="442"/>
      <c r="BF12" s="442"/>
      <c r="BG12" s="442"/>
      <c r="BH12" s="16" t="s">
        <v>84</v>
      </c>
      <c r="BI12" s="88"/>
    </row>
    <row r="13" spans="1:66" ht="19.5" customHeight="1">
      <c r="A13" s="182" t="s">
        <v>160</v>
      </c>
      <c r="B13" s="196"/>
      <c r="C13" s="196"/>
      <c r="D13" s="196"/>
      <c r="E13" s="196"/>
      <c r="F13" s="196"/>
      <c r="G13" s="197"/>
      <c r="H13" s="490" t="s">
        <v>158</v>
      </c>
      <c r="I13" s="491"/>
      <c r="J13" s="491"/>
      <c r="K13" s="491"/>
      <c r="L13" s="491"/>
      <c r="M13" s="491"/>
      <c r="N13" s="491"/>
      <c r="O13" s="491"/>
      <c r="P13" s="491"/>
      <c r="Q13" s="491"/>
      <c r="R13" s="491"/>
      <c r="S13" s="491"/>
      <c r="T13" s="491"/>
      <c r="U13" s="492"/>
      <c r="V13" s="492"/>
      <c r="W13" s="492"/>
      <c r="X13" s="492"/>
      <c r="Y13" s="492"/>
      <c r="Z13" s="492"/>
      <c r="AA13" s="492"/>
      <c r="AB13" s="492"/>
      <c r="AC13" s="492"/>
      <c r="AD13" s="492"/>
      <c r="AE13" s="492"/>
      <c r="AF13" s="492"/>
      <c r="AG13" s="492"/>
      <c r="AH13" s="492"/>
      <c r="AI13" s="492"/>
      <c r="AJ13" s="492"/>
      <c r="AK13" s="492"/>
      <c r="AL13" s="492"/>
      <c r="AM13" s="492"/>
      <c r="AN13" s="492"/>
      <c r="AO13" s="492"/>
      <c r="AP13" s="492"/>
      <c r="AQ13" s="492"/>
      <c r="AR13" s="492"/>
      <c r="AS13" s="492"/>
      <c r="AT13" s="492"/>
      <c r="AU13" s="492"/>
      <c r="AV13" s="492"/>
      <c r="AW13" s="492"/>
      <c r="AX13" s="492"/>
      <c r="AY13" s="492"/>
      <c r="AZ13" s="492"/>
      <c r="BA13" s="492"/>
      <c r="BB13" s="492"/>
      <c r="BC13" s="492"/>
      <c r="BD13" s="492"/>
      <c r="BE13" s="492"/>
      <c r="BF13" s="492"/>
      <c r="BG13" s="492"/>
      <c r="BH13" s="493"/>
      <c r="BI13" s="84"/>
      <c r="BJ13" s="84"/>
      <c r="BK13" s="84"/>
      <c r="BN13" s="32"/>
    </row>
    <row r="14" spans="1:66" ht="19.5" customHeight="1">
      <c r="A14" s="277"/>
      <c r="B14" s="278"/>
      <c r="C14" s="278"/>
      <c r="D14" s="278"/>
      <c r="E14" s="278"/>
      <c r="F14" s="278"/>
      <c r="G14" s="279"/>
      <c r="H14" s="628" t="s">
        <v>159</v>
      </c>
      <c r="I14" s="629"/>
      <c r="J14" s="629"/>
      <c r="K14" s="629"/>
      <c r="L14" s="629"/>
      <c r="M14" s="629"/>
      <c r="N14" s="629"/>
      <c r="O14" s="630"/>
      <c r="P14" s="631"/>
      <c r="Q14" s="631"/>
      <c r="R14" s="631"/>
      <c r="S14" s="631"/>
      <c r="T14" s="631"/>
      <c r="U14" s="631"/>
      <c r="V14" s="631"/>
      <c r="W14" s="631"/>
      <c r="X14" s="631"/>
      <c r="Y14" s="631"/>
      <c r="Z14" s="631"/>
      <c r="AA14" s="631"/>
      <c r="AB14" s="631"/>
      <c r="AC14" s="631"/>
      <c r="AD14" s="631"/>
      <c r="AE14" s="631"/>
      <c r="AF14" s="631"/>
      <c r="AG14" s="631"/>
      <c r="AH14" s="631"/>
      <c r="AI14" s="631"/>
      <c r="AJ14" s="631"/>
      <c r="AK14" s="631"/>
      <c r="AL14" s="631"/>
      <c r="AM14" s="631"/>
      <c r="AN14" s="631"/>
      <c r="AO14" s="631"/>
      <c r="AP14" s="631"/>
      <c r="AQ14" s="631"/>
      <c r="AR14" s="631"/>
      <c r="AS14" s="631"/>
      <c r="AT14" s="631"/>
      <c r="AU14" s="631"/>
      <c r="AV14" s="631"/>
      <c r="AW14" s="631"/>
      <c r="AX14" s="631"/>
      <c r="AY14" s="631"/>
      <c r="AZ14" s="631"/>
      <c r="BA14" s="631"/>
      <c r="BB14" s="631"/>
      <c r="BC14" s="631"/>
      <c r="BD14" s="631"/>
      <c r="BE14" s="631"/>
      <c r="BF14" s="631"/>
      <c r="BG14" s="631"/>
      <c r="BH14" s="632"/>
      <c r="BI14" s="89"/>
      <c r="BJ14" s="89"/>
      <c r="BK14" s="89"/>
      <c r="BL14" s="81">
        <f>IF(ISBLANK(AI5),"",IF(ISBLANK(O14),"＊研究課題名が空欄です！研究課題名をご記入ください。",""))</f>
      </c>
      <c r="BN14" s="32"/>
    </row>
    <row r="15" spans="1:66" ht="24" customHeight="1">
      <c r="A15" s="195" t="s">
        <v>28</v>
      </c>
      <c r="B15" s="639"/>
      <c r="C15" s="639"/>
      <c r="D15" s="639"/>
      <c r="E15" s="639"/>
      <c r="F15" s="639"/>
      <c r="G15" s="640"/>
      <c r="H15" s="644" t="s">
        <v>132</v>
      </c>
      <c r="I15" s="645"/>
      <c r="J15" s="646"/>
      <c r="K15" s="646"/>
      <c r="L15" s="646"/>
      <c r="M15" s="646"/>
      <c r="N15" s="646"/>
      <c r="O15" s="646"/>
      <c r="P15" s="646"/>
      <c r="Q15" s="646"/>
      <c r="R15" s="646"/>
      <c r="S15" s="646"/>
      <c r="T15" s="646"/>
      <c r="U15" s="646"/>
      <c r="V15" s="646"/>
      <c r="W15" s="646"/>
      <c r="X15" s="646"/>
      <c r="Y15" s="647"/>
      <c r="Z15" s="648" t="s">
        <v>133</v>
      </c>
      <c r="AA15" s="649"/>
      <c r="AB15" s="650"/>
      <c r="AC15" s="650"/>
      <c r="AD15" s="650"/>
      <c r="AE15" s="650"/>
      <c r="AF15" s="650"/>
      <c r="AG15" s="650"/>
      <c r="AH15" s="650"/>
      <c r="AI15" s="650"/>
      <c r="AJ15" s="650"/>
      <c r="AK15" s="650"/>
      <c r="AL15" s="650"/>
      <c r="AM15" s="650"/>
      <c r="AN15" s="650"/>
      <c r="AO15" s="650"/>
      <c r="AP15" s="650"/>
      <c r="AQ15" s="651"/>
      <c r="AR15" s="652" t="s">
        <v>134</v>
      </c>
      <c r="AS15" s="653"/>
      <c r="AT15" s="654"/>
      <c r="AU15" s="650"/>
      <c r="AV15" s="650"/>
      <c r="AW15" s="650"/>
      <c r="AX15" s="650"/>
      <c r="AY15" s="650"/>
      <c r="AZ15" s="650"/>
      <c r="BA15" s="650"/>
      <c r="BB15" s="650"/>
      <c r="BC15" s="650"/>
      <c r="BD15" s="650"/>
      <c r="BE15" s="650"/>
      <c r="BF15" s="650"/>
      <c r="BG15" s="650"/>
      <c r="BH15" s="651"/>
      <c r="BI15" s="109" t="s">
        <v>172</v>
      </c>
      <c r="BJ15" s="109" t="s">
        <v>173</v>
      </c>
      <c r="BK15" s="109" t="s">
        <v>174</v>
      </c>
      <c r="BL15" s="81">
        <f>IF(ISBLANK(AI5),"",IF(AND(ISBLANK(J15),ISBLANK(H16)),"＊業務内容が空欄です！",""))</f>
      </c>
      <c r="BN15" s="32"/>
    </row>
    <row r="16" spans="1:63" ht="24" customHeight="1">
      <c r="A16" s="641"/>
      <c r="B16" s="642"/>
      <c r="C16" s="642"/>
      <c r="D16" s="642"/>
      <c r="E16" s="642"/>
      <c r="F16" s="642"/>
      <c r="G16" s="643"/>
      <c r="H16" s="655"/>
      <c r="I16" s="656"/>
      <c r="J16" s="656"/>
      <c r="K16" s="656"/>
      <c r="L16" s="656"/>
      <c r="M16" s="656"/>
      <c r="N16" s="656"/>
      <c r="O16" s="656"/>
      <c r="P16" s="656"/>
      <c r="Q16" s="656"/>
      <c r="R16" s="656"/>
      <c r="S16" s="656"/>
      <c r="T16" s="656"/>
      <c r="U16" s="656"/>
      <c r="V16" s="656"/>
      <c r="W16" s="656"/>
      <c r="X16" s="656"/>
      <c r="Y16" s="657"/>
      <c r="Z16" s="658" t="s">
        <v>155</v>
      </c>
      <c r="AA16" s="659"/>
      <c r="AB16" s="659"/>
      <c r="AC16" s="659"/>
      <c r="AD16" s="659"/>
      <c r="AE16" s="659"/>
      <c r="AF16" s="659"/>
      <c r="AG16" s="659"/>
      <c r="AH16" s="659"/>
      <c r="AI16" s="659"/>
      <c r="AJ16" s="659"/>
      <c r="AK16" s="659"/>
      <c r="AL16" s="659"/>
      <c r="AM16" s="659"/>
      <c r="AN16" s="659"/>
      <c r="AO16" s="659"/>
      <c r="AP16" s="659"/>
      <c r="AQ16" s="660"/>
      <c r="AR16" s="658" t="s">
        <v>154</v>
      </c>
      <c r="AS16" s="661"/>
      <c r="AT16" s="661"/>
      <c r="AU16" s="661"/>
      <c r="AV16" s="661"/>
      <c r="AW16" s="661"/>
      <c r="AX16" s="661"/>
      <c r="AY16" s="661"/>
      <c r="AZ16" s="661"/>
      <c r="BA16" s="661"/>
      <c r="BB16" s="661"/>
      <c r="BC16" s="661"/>
      <c r="BD16" s="661"/>
      <c r="BE16" s="661"/>
      <c r="BF16" s="661"/>
      <c r="BG16" s="661"/>
      <c r="BH16" s="662"/>
      <c r="BI16" s="107" t="s">
        <v>170</v>
      </c>
      <c r="BJ16" s="107" t="s">
        <v>170</v>
      </c>
      <c r="BK16" s="107" t="s">
        <v>170</v>
      </c>
    </row>
    <row r="17" spans="1:66" ht="24.75" customHeight="1">
      <c r="A17" s="241" t="s">
        <v>19</v>
      </c>
      <c r="B17" s="242"/>
      <c r="C17" s="242"/>
      <c r="D17" s="242"/>
      <c r="E17" s="242"/>
      <c r="F17" s="242"/>
      <c r="G17" s="243"/>
      <c r="H17" s="502" t="s">
        <v>135</v>
      </c>
      <c r="I17" s="449"/>
      <c r="J17" s="449"/>
      <c r="K17" s="449"/>
      <c r="L17" s="449"/>
      <c r="M17" s="449"/>
      <c r="N17" s="449"/>
      <c r="O17" s="449"/>
      <c r="P17" s="449"/>
      <c r="Q17" s="449"/>
      <c r="R17" s="449"/>
      <c r="S17" s="449"/>
      <c r="T17" s="449"/>
      <c r="U17" s="449"/>
      <c r="V17" s="449"/>
      <c r="W17" s="449"/>
      <c r="X17" s="449"/>
      <c r="Y17" s="450"/>
      <c r="Z17" s="502" t="s">
        <v>135</v>
      </c>
      <c r="AA17" s="449"/>
      <c r="AB17" s="449"/>
      <c r="AC17" s="449"/>
      <c r="AD17" s="449"/>
      <c r="AE17" s="449"/>
      <c r="AF17" s="449"/>
      <c r="AG17" s="449"/>
      <c r="AH17" s="449"/>
      <c r="AI17" s="449"/>
      <c r="AJ17" s="449"/>
      <c r="AK17" s="449"/>
      <c r="AL17" s="449"/>
      <c r="AM17" s="449"/>
      <c r="AN17" s="449"/>
      <c r="AO17" s="449"/>
      <c r="AP17" s="449"/>
      <c r="AQ17" s="450"/>
      <c r="AR17" s="502" t="s">
        <v>136</v>
      </c>
      <c r="AS17" s="441"/>
      <c r="AT17" s="441"/>
      <c r="AU17" s="441"/>
      <c r="AV17" s="441"/>
      <c r="AW17" s="441"/>
      <c r="AX17" s="441"/>
      <c r="AY17" s="663"/>
      <c r="AZ17" s="663"/>
      <c r="BA17" s="663"/>
      <c r="BB17" s="663"/>
      <c r="BC17" s="663"/>
      <c r="BD17" s="663"/>
      <c r="BE17" s="663"/>
      <c r="BF17" s="663"/>
      <c r="BG17" s="663"/>
      <c r="BH17" s="664"/>
      <c r="BI17" s="108" t="s">
        <v>171</v>
      </c>
      <c r="BJ17" s="108" t="s">
        <v>171</v>
      </c>
      <c r="BK17" s="108" t="s">
        <v>171</v>
      </c>
      <c r="BL17" s="76">
        <f>IF(MOD(BI18,10)=0,"",IF(AND(COUNTIF(H18,"隔"),MOD(BI18,5)=0),"","＊①1日の勤務時間が10分単位となるようにしてください。"))&amp;IF(OR(AND(ISBLANK(L18),ISBLANK(P18),ISBLANK(T18),ISBLANK(X18)),AND(L18&gt;0,P18&lt;&gt;"",T18&gt;0,X18&lt;&gt;"")),"","＊①開始・終了時刻と分をセットで入れてください。")&amp;IF(OR(AND(ISBLANK(K19),ISBLANK(N19),ISBLANK(R19),ISBLANK(U19)),AND(K19&gt;0,N19&lt;&gt;"",R19&gt;0,U19&lt;&gt;"")),"","＊①休憩開始・終了時刻と分をセットで入れてください。")&amp;IF(ISBLANK(L18),"",IF(AND(L18&gt;0,OR(ISBLANK(H18),H18="　")),"＊①曜日を選択してください。",""))&amp;IF(OR(ISBLANK(L18),ISBLANK(P18),ISBLANK(T18),ISBLANK(X18),ISBLANK(K19),ISBLANK(N19),ISBLANK(R19),ISBLANK(U19)),"",IF(AND(VALUE(L18&amp;P18)&lt;VALUE(K19&amp;N19),VALUE(T18&amp;X18)&gt;VALUE(R19&amp;U19)),"","＊①休憩は勤務時間内に付与してください。"))&amp;IF(ISBLANK(L18),"",IF(BI18&gt;0,"","＊①勤務時間を確認してください。"))&amp;IF(ISBLANK(K19),"",IF(BI20&gt;0,"","＊①休憩時間を確認してください。"))</f>
      </c>
      <c r="BN17" s="14"/>
    </row>
    <row r="18" spans="1:64" ht="18" customHeight="1">
      <c r="A18" s="311" t="s">
        <v>122</v>
      </c>
      <c r="B18" s="173"/>
      <c r="C18" s="173"/>
      <c r="D18" s="173"/>
      <c r="E18" s="173"/>
      <c r="F18" s="173"/>
      <c r="G18" s="203"/>
      <c r="H18" s="665"/>
      <c r="I18" s="666"/>
      <c r="J18" s="318" t="s">
        <v>29</v>
      </c>
      <c r="K18" s="319"/>
      <c r="L18" s="667"/>
      <c r="M18" s="667"/>
      <c r="N18" s="668" t="s">
        <v>86</v>
      </c>
      <c r="O18" s="668"/>
      <c r="P18" s="669"/>
      <c r="Q18" s="670"/>
      <c r="R18" s="668" t="s">
        <v>87</v>
      </c>
      <c r="S18" s="668"/>
      <c r="T18" s="667"/>
      <c r="U18" s="667"/>
      <c r="V18" s="668" t="s">
        <v>86</v>
      </c>
      <c r="W18" s="668"/>
      <c r="X18" s="669"/>
      <c r="Y18" s="671"/>
      <c r="Z18" s="672"/>
      <c r="AA18" s="673"/>
      <c r="AB18" s="318" t="s">
        <v>29</v>
      </c>
      <c r="AC18" s="319"/>
      <c r="AD18" s="667"/>
      <c r="AE18" s="667"/>
      <c r="AF18" s="674" t="s">
        <v>86</v>
      </c>
      <c r="AG18" s="674"/>
      <c r="AH18" s="669"/>
      <c r="AI18" s="670"/>
      <c r="AJ18" s="668" t="s">
        <v>87</v>
      </c>
      <c r="AK18" s="668"/>
      <c r="AL18" s="667"/>
      <c r="AM18" s="667"/>
      <c r="AN18" s="668" t="s">
        <v>86</v>
      </c>
      <c r="AO18" s="668"/>
      <c r="AP18" s="669"/>
      <c r="AQ18" s="671"/>
      <c r="AR18" s="672"/>
      <c r="AS18" s="673"/>
      <c r="AT18" s="318" t="s">
        <v>29</v>
      </c>
      <c r="AU18" s="319"/>
      <c r="AV18" s="667"/>
      <c r="AW18" s="667"/>
      <c r="AX18" s="668" t="s">
        <v>86</v>
      </c>
      <c r="AY18" s="668"/>
      <c r="AZ18" s="669"/>
      <c r="BA18" s="670"/>
      <c r="BB18" s="668" t="s">
        <v>87</v>
      </c>
      <c r="BC18" s="668"/>
      <c r="BD18" s="667"/>
      <c r="BE18" s="667"/>
      <c r="BF18" s="52" t="s">
        <v>86</v>
      </c>
      <c r="BG18" s="669"/>
      <c r="BH18" s="671"/>
      <c r="BI18" s="82">
        <f>IF(OR(ISBLANK(L18),ISBLANK(T18)),0,(60*N(T18)+N(VALUE(X18)))-(60*N(L18)+N(VALUE(P18))))-IF(OR(ISBLANK(K19),ISBLANK(R19)),0,(60*N(R19)+N(VALUE(U19)))-(60*N(K19)+N(VALUE(N19))))</f>
        <v>0</v>
      </c>
      <c r="BJ18" s="83">
        <f>IF(OR(ISBLANK(AD18),ISBLANK(AL18)),0,(60*N(AL18)+N(VALUE(AP18)))-(60*N(AD18)+N(VALUE(AH18))))-IF(OR(ISBLANK(AC19),ISBLANK(AJ19)),0,(60*N(AJ19)+N(VALUE(AM19)))-(60*N(AC19)+N(VALUE(AF19))))</f>
        <v>0</v>
      </c>
      <c r="BK18" s="83">
        <f>IF(OR(ISBLANK(AV18),ISBLANK(BD18)),0,(60*N(BD18)+N(VALUE(BG18)))-(60*N(AV18)+N(VALUE(AZ18))))-IF(OR(ISBLANK(AU19),ISBLANK(BA19)),0,(60*N(BA19)+N(VALUE(BD19)))-(60*N(AU19)+N(VALUE(AX19))))</f>
        <v>0</v>
      </c>
      <c r="BL18" s="86">
        <f>IF(MOD(BJ18,10)=0,"",IF(AND(COUNTIF(Z18,"隔"),MOD(BJ18,5)=0),"","＊②1日の勤務時間が10分単位となるようにしてください。"))&amp;IF(OR(AND(ISBLANK(AD18),ISBLANK(AH18),ISBLANK(AL18),ISBLANK(AP18)),AND(AD18&gt;0,AH18&lt;&gt;"",AL18&gt;0,AP18&lt;&gt;"")),"","＊②開始・終了時刻と分をセットで入れてください。")&amp;IF(OR(AND(ISBLANK(AC19),ISBLANK(AF19),ISBLANK(AJ19),ISBLANK(AM19)),AND(AC19&gt;0,AF19&lt;&gt;"",AJ19&gt;0,AM19&lt;&gt;"")),"","＊②休憩開始・終了時刻と分をセットで入れてください。")&amp;IF(ISBLANK(AD18),"",IF(AND(AD18&gt;0,OR(ISBLANK(Z18),Z18="　")),"＊②曜日を選択してください。",""))&amp;IF(OR(ISBLANK(AD18),ISBLANK(AH18),ISBLANK(AL18),ISBLANK(AP18),ISBLANK(AC19),ISBLANK(AF19),ISBLANK(AJ19),ISBLANK(AM19)),"",IF(AND(VALUE(AD18&amp;AH18)&lt;VALUE(AC19&amp;AF19),VALUE(AL18&amp;AP18)&gt;VALUE(AJ19&amp;AM19)),"","＊②休憩は勤務時間内に付与してください。"))&amp;IF(ISBLANK(AD18),"",IF(BJ18&gt;0,"","＊②勤務時間を確認してください。"))&amp;IF(ISBLANK(AC19),"",IF(BJ20&gt;0,"","＊②休憩時間を確認してください。"))</f>
      </c>
    </row>
    <row r="19" spans="1:66" ht="18" customHeight="1">
      <c r="A19" s="499"/>
      <c r="B19" s="507"/>
      <c r="C19" s="507"/>
      <c r="D19" s="507"/>
      <c r="E19" s="507"/>
      <c r="F19" s="507"/>
      <c r="G19" s="362"/>
      <c r="H19" s="54" t="s">
        <v>123</v>
      </c>
      <c r="I19" s="49"/>
      <c r="J19" s="49"/>
      <c r="K19" s="675"/>
      <c r="L19" s="675"/>
      <c r="M19" s="49" t="s">
        <v>31</v>
      </c>
      <c r="N19" s="676"/>
      <c r="O19" s="677"/>
      <c r="P19" s="678" t="s">
        <v>32</v>
      </c>
      <c r="Q19" s="678"/>
      <c r="R19" s="675"/>
      <c r="S19" s="675"/>
      <c r="T19" s="49" t="s">
        <v>31</v>
      </c>
      <c r="U19" s="676"/>
      <c r="V19" s="677"/>
      <c r="W19" s="398" t="str">
        <f>IF(OR(H18="",H18="　"),")･隔週",")")</f>
        <v>)･隔週</v>
      </c>
      <c r="X19" s="679"/>
      <c r="Y19" s="680"/>
      <c r="Z19" s="54" t="s">
        <v>123</v>
      </c>
      <c r="AA19" s="49"/>
      <c r="AB19" s="49"/>
      <c r="AC19" s="675"/>
      <c r="AD19" s="675"/>
      <c r="AE19" s="49" t="s">
        <v>31</v>
      </c>
      <c r="AF19" s="676"/>
      <c r="AG19" s="677"/>
      <c r="AH19" s="678" t="s">
        <v>32</v>
      </c>
      <c r="AI19" s="678"/>
      <c r="AJ19" s="675"/>
      <c r="AK19" s="675"/>
      <c r="AL19" s="49" t="s">
        <v>31</v>
      </c>
      <c r="AM19" s="676"/>
      <c r="AN19" s="677"/>
      <c r="AO19" s="398" t="str">
        <f>IF(OR(Z18="",Z18="　"),")･隔週",")")</f>
        <v>)･隔週</v>
      </c>
      <c r="AP19" s="679"/>
      <c r="AQ19" s="680"/>
      <c r="AR19" s="54" t="s">
        <v>123</v>
      </c>
      <c r="AS19" s="49"/>
      <c r="AT19" s="49"/>
      <c r="AU19" s="675"/>
      <c r="AV19" s="675"/>
      <c r="AW19" s="49" t="s">
        <v>31</v>
      </c>
      <c r="AX19" s="676"/>
      <c r="AY19" s="677"/>
      <c r="AZ19" s="53" t="s">
        <v>32</v>
      </c>
      <c r="BA19" s="675"/>
      <c r="BB19" s="675"/>
      <c r="BC19" s="49" t="s">
        <v>31</v>
      </c>
      <c r="BD19" s="676"/>
      <c r="BE19" s="677"/>
      <c r="BF19" s="398" t="str">
        <f>IF(OR(AR18="",AR18="　"),")･隔週",")")</f>
        <v>)･隔週</v>
      </c>
      <c r="BG19" s="679"/>
      <c r="BH19" s="680"/>
      <c r="BI19" s="82">
        <f>IF(OR(ISBLANK(L20),ISBLANK(T20)),0,(60*N(T20)+N(VALUE(X20)))-(60*N(L20)+N(VALUE(P20))))-IF(OR(ISBLANK(K21),ISBLANK(R21)),0,(60*N(R21)+N(VALUE(U21)))-(60*N(K21)+N(VALUE(N21))))</f>
        <v>0</v>
      </c>
      <c r="BJ19" s="83">
        <f>IF(OR(ISBLANK(AD20),ISBLANK(AL20)),0,(60*N(AL20)+N(VALUE(AP20)))-(60*N(AD20)+N(VALUE(AH20))))-IF(OR(ISBLANK(AC21),ISBLANK(AJ21)),0,(60*N(AJ21)+N(VALUE(AM21)))-(60*N(AC21)+N(VALUE(AF21))))</f>
        <v>0</v>
      </c>
      <c r="BK19" s="83">
        <f>IF(OR(ISBLANK(AV20),ISBLANK(BD20)),0,(60*N(BD20)+N(VALUE(BG20)))-(60*N(AV20)+N(VALUE(AZ20))))-IF(OR(ISBLANK(AU21),ISBLANK(BA21)),0,(60*N(BA21)+N(VALUE(BD21)))-(60*N(AU21)+N(VALUE(AX21))))</f>
        <v>0</v>
      </c>
      <c r="BL19" s="86">
        <f>IF(MOD(BK18,10)=0,"",IF(AND(COUNTIF(AR18,"隔"),MOD(BK18,5)=0),"","＊③1日の勤務時間が10分単位となるようにしてください。"))&amp;IF(OR(AND(ISBLANK(AV18),ISBLANK(AZ18),ISBLANK(BD18),ISBLANK(BG18)),AND(AV18&gt;0,AZ18&lt;&gt;"",BD18&gt;0,BG18&lt;&gt;"")),"","＊③開始・終了時刻と分をセットで入れてください。")&amp;IF(OR(AND(ISBLANK(AU19),ISBLANK(AX19),ISBLANK(BA19),ISBLANK(BD19)),AND(AU19&gt;0,AX19&lt;&gt;"",BA19&gt;0,BD19&lt;&gt;"")),"","＊③休憩開始・終了時刻と分をセットで入れてください。")&amp;IF(ISBLANK(AV18),"",IF(AND(AV18&gt;0,OR(ISBLANK(AR18),AR18="　")),"＊③曜日を選択してください。",""))&amp;IF(OR(ISBLANK(AV18),ISBLANK(AZ18),ISBLANK(BD18),ISBLANK(BG18),ISBLANK(AU19),ISBLANK(AX19),ISBLANK(BA19),ISBLANK(BD19)),"",IF(AND(VALUE(AV18&amp;AZ18)&lt;VALUE(AU19&amp;AX19),VALUE(BD18&amp;BG18)&gt;VALUE(BA19&amp;BD19)),"","＊③休憩は勤務時間内に付与してください。"))&amp;IF(ISBLANK(AV18),"",IF(BK18&gt;0,"","＊③勤務時間を確認してください。"))&amp;IF(ISBLANK(AU19),"",IF(BK20&gt;0,"","＊③休憩時間を確認してください。"))</f>
      </c>
      <c r="BM19" s="86"/>
      <c r="BN19" s="14"/>
    </row>
    <row r="20" spans="1:64" ht="18" customHeight="1">
      <c r="A20" s="499"/>
      <c r="B20" s="507"/>
      <c r="C20" s="507"/>
      <c r="D20" s="507"/>
      <c r="E20" s="507"/>
      <c r="F20" s="507"/>
      <c r="G20" s="362"/>
      <c r="H20" s="672"/>
      <c r="I20" s="673"/>
      <c r="J20" s="318" t="s">
        <v>29</v>
      </c>
      <c r="K20" s="319"/>
      <c r="L20" s="667"/>
      <c r="M20" s="667"/>
      <c r="N20" s="668" t="s">
        <v>86</v>
      </c>
      <c r="O20" s="668"/>
      <c r="P20" s="669"/>
      <c r="Q20" s="670"/>
      <c r="R20" s="668" t="s">
        <v>87</v>
      </c>
      <c r="S20" s="668"/>
      <c r="T20" s="667"/>
      <c r="U20" s="667"/>
      <c r="V20" s="668" t="s">
        <v>86</v>
      </c>
      <c r="W20" s="668"/>
      <c r="X20" s="669"/>
      <c r="Y20" s="671"/>
      <c r="Z20" s="672"/>
      <c r="AA20" s="673"/>
      <c r="AB20" s="681" t="s">
        <v>29</v>
      </c>
      <c r="AC20" s="682"/>
      <c r="AD20" s="667"/>
      <c r="AE20" s="667"/>
      <c r="AF20" s="668" t="s">
        <v>86</v>
      </c>
      <c r="AG20" s="668"/>
      <c r="AH20" s="669"/>
      <c r="AI20" s="670"/>
      <c r="AJ20" s="668" t="s">
        <v>87</v>
      </c>
      <c r="AK20" s="668"/>
      <c r="AL20" s="667"/>
      <c r="AM20" s="667"/>
      <c r="AN20" s="668" t="s">
        <v>86</v>
      </c>
      <c r="AO20" s="668"/>
      <c r="AP20" s="669"/>
      <c r="AQ20" s="671"/>
      <c r="AR20" s="672"/>
      <c r="AS20" s="673"/>
      <c r="AT20" s="318" t="s">
        <v>29</v>
      </c>
      <c r="AU20" s="319"/>
      <c r="AV20" s="667"/>
      <c r="AW20" s="667"/>
      <c r="AX20" s="668" t="s">
        <v>86</v>
      </c>
      <c r="AY20" s="668"/>
      <c r="AZ20" s="669"/>
      <c r="BA20" s="670"/>
      <c r="BB20" s="674" t="s">
        <v>87</v>
      </c>
      <c r="BC20" s="674"/>
      <c r="BD20" s="667"/>
      <c r="BE20" s="667"/>
      <c r="BF20" s="52" t="s">
        <v>86</v>
      </c>
      <c r="BG20" s="669"/>
      <c r="BH20" s="671"/>
      <c r="BI20" s="110">
        <f>IF(OR(ISBLANK(K19),ISBLANK(R19)),0,(60*N(R19)+N(VALUE(U19)))-(60*N(K19)+N(VALUE(N19))))</f>
        <v>0</v>
      </c>
      <c r="BJ20" s="111">
        <f>IF(OR(ISBLANK(AC19),ISBLANK(AJ19)),0,(60*N(AJ19)+N(VALUE(AM19)))-(60*N(AC19)+N(VALUE(AF19))))</f>
        <v>0</v>
      </c>
      <c r="BK20" s="111">
        <f>IF(OR(ISBLANK(AU19),ISBLANK(BA19)),0,(60*N(BA19)+N(VALUE(BD19)))-(60*N(AU19)+N(VALUE(AX19))))</f>
        <v>0</v>
      </c>
      <c r="BL20" s="86">
        <f>IF(MOD(BI19,10)=0,"",IF(AND(COUNTIF(H20,"隔"),MOD(BI19,5)=0),"","＊①1日の勤務時間が10分単位となるようにしてください。"))&amp;IF(OR(AND(ISBLANK(L20),ISBLANK(P20),ISBLANK(T20),ISBLANK(X20)),AND(L20&gt;0,P20&lt;&gt;"",T20&gt;0,X20&lt;&gt;"")),"","＊①開始・終了時刻と分をセットで入れてください。")&amp;IF(OR(AND(ISBLANK(K21),ISBLANK(N21),ISBLANK(R21),ISBLANK(U21)),AND(K21&gt;0,N21&lt;&gt;"",R21&gt;0,U21&lt;&gt;"")),"","＊①休憩開始・終了時刻と分をセットで入れてください。")&amp;IF(ISBLANK(L20),"",IF(AND(L20&gt;0,OR(ISBLANK(H20),H20="　")),"＊①曜日を選択してください。",""))&amp;IF(OR(ISBLANK(L20),ISBLANK(P20),ISBLANK(T20),ISBLANK(X20),ISBLANK(K21),ISBLANK(N21),ISBLANK(R21),ISBLANK(U21)),"",IF(AND(VALUE(L20&amp;P20)&lt;VALUE(K21&amp;N21),VALUE(T20&amp;X20)&gt;VALUE(R21&amp;U21)),"","＊①休憩は勤務時間内に付与してください。"))&amp;IF(ISBLANK(L20),"",IF(BI19&gt;0,"","＊①勤務時間を確認してください。"))&amp;IF(ISBLANK(K21),"",IF(BI21&gt;0,"","＊①休憩時間を確認してください。"))</f>
      </c>
    </row>
    <row r="21" spans="1:64" ht="18" customHeight="1">
      <c r="A21" s="285"/>
      <c r="B21" s="286"/>
      <c r="C21" s="286"/>
      <c r="D21" s="286"/>
      <c r="E21" s="286"/>
      <c r="F21" s="286"/>
      <c r="G21" s="322"/>
      <c r="H21" s="54" t="s">
        <v>123</v>
      </c>
      <c r="I21" s="49"/>
      <c r="J21" s="49"/>
      <c r="K21" s="675"/>
      <c r="L21" s="675"/>
      <c r="M21" s="49" t="s">
        <v>31</v>
      </c>
      <c r="N21" s="676"/>
      <c r="O21" s="677"/>
      <c r="P21" s="678" t="s">
        <v>32</v>
      </c>
      <c r="Q21" s="678"/>
      <c r="R21" s="675"/>
      <c r="S21" s="675"/>
      <c r="T21" s="49" t="s">
        <v>31</v>
      </c>
      <c r="U21" s="676"/>
      <c r="V21" s="677"/>
      <c r="W21" s="398" t="str">
        <f>IF(OR(H20="",H20="　"),")･隔週",")")</f>
        <v>)･隔週</v>
      </c>
      <c r="X21" s="679"/>
      <c r="Y21" s="680"/>
      <c r="Z21" s="54" t="s">
        <v>123</v>
      </c>
      <c r="AA21" s="49"/>
      <c r="AB21" s="49"/>
      <c r="AC21" s="675"/>
      <c r="AD21" s="675"/>
      <c r="AE21" s="49" t="s">
        <v>31</v>
      </c>
      <c r="AF21" s="676"/>
      <c r="AG21" s="677"/>
      <c r="AH21" s="678" t="s">
        <v>32</v>
      </c>
      <c r="AI21" s="678"/>
      <c r="AJ21" s="675"/>
      <c r="AK21" s="675"/>
      <c r="AL21" s="49" t="s">
        <v>31</v>
      </c>
      <c r="AM21" s="676"/>
      <c r="AN21" s="677"/>
      <c r="AO21" s="398" t="str">
        <f>IF(OR(Z20="",Z20="　"),")･隔週",")")</f>
        <v>)･隔週</v>
      </c>
      <c r="AP21" s="679"/>
      <c r="AQ21" s="680"/>
      <c r="AR21" s="54" t="s">
        <v>123</v>
      </c>
      <c r="AS21" s="49"/>
      <c r="AT21" s="105"/>
      <c r="AU21" s="675"/>
      <c r="AV21" s="675"/>
      <c r="AW21" s="49" t="s">
        <v>31</v>
      </c>
      <c r="AX21" s="676"/>
      <c r="AY21" s="677"/>
      <c r="AZ21" s="53" t="s">
        <v>32</v>
      </c>
      <c r="BA21" s="675"/>
      <c r="BB21" s="675"/>
      <c r="BC21" s="49" t="s">
        <v>31</v>
      </c>
      <c r="BD21" s="676"/>
      <c r="BE21" s="677"/>
      <c r="BF21" s="398" t="str">
        <f>IF(OR(AR20="",AR20="　"),")･隔週",")")</f>
        <v>)･隔週</v>
      </c>
      <c r="BG21" s="679"/>
      <c r="BH21" s="680"/>
      <c r="BI21" s="110">
        <f>IF(OR(ISBLANK(K21),ISBLANK(R21)),0,(60*N(R21)+N(VALUE(U21)))-(60*N(K21)+N(VALUE(N21))))</f>
        <v>0</v>
      </c>
      <c r="BJ21" s="112">
        <f>IF(OR(ISBLANK(AC21),ISBLANK(AJ21)),0,(60*N(AJ21)+N(VALUE(AM21)))-(60*N(AC21)+N(VALUE(AF21))))</f>
        <v>0</v>
      </c>
      <c r="BK21" s="112">
        <f>IF(OR(ISBLANK(AU21),ISBLANK(BA21)),0,(60*N(BA21)+N(VALUE(BD21)))-(60*N(AU21)+N(VALUE(AX21))))</f>
        <v>0</v>
      </c>
      <c r="BL21" s="32">
        <f>IF(MOD(BJ19,10)=0,"",IF(AND(COUNTIF(Z20,"隔"),MOD(BJ19,5)=0),"","＊②1日の勤務時間が10分単位となるようにしてください。"))&amp;IF(OR(AND(ISBLANK(AD20),ISBLANK(AH20),ISBLANK(AL20),ISBLANK(AP20)),AND(AD20&gt;0,AH20&lt;&gt;"",AL20&gt;0,AP20&lt;&gt;"")),"","＊②開始・終了時刻と分をセットで入れてください。")&amp;IF(OR(AND(ISBLANK(AC21),ISBLANK(AF21),ISBLANK(AJ21),ISBLANK(AM21)),AND(AC21&gt;0,AF21&lt;&gt;"",AJ21&gt;0,AM21&lt;&gt;"")),"","＊②休憩開始・終了時刻と分をセットで入れてください。")&amp;IF(ISBLANK(AD20),"",IF(AND(AD20&gt;0,OR(ISBLANK(Z20),Z20="　")),"＊②曜日を選択してください。",""))&amp;IF(OR(ISBLANK(AD20),ISBLANK(AH20),ISBLANK(AL20),ISBLANK(AP20),ISBLANK(AC21),ISBLANK(AF21),ISBLANK(AJ21),ISBLANK(AM21)),"",IF(AND(VALUE(AD20&amp;AH20)&lt;VALUE(AC21&amp;AF21),VALUE(AL20&amp;AP20)&gt;VALUE(AJ21&amp;AM21)),"","＊②休憩は勤務時間内に付与してください。"))&amp;IF(ISBLANK(AD20),"",IF(BJ19&gt;0,"","＊②勤務時間を確認してください。"))&amp;IF(ISBLANK(AC21),"",IF(BJ21&gt;0,"","＊②休憩時間を確認してください。"))</f>
      </c>
    </row>
    <row r="22" spans="1:64" ht="18" customHeight="1">
      <c r="A22" s="241" t="s">
        <v>33</v>
      </c>
      <c r="B22" s="406"/>
      <c r="C22" s="406"/>
      <c r="D22" s="406"/>
      <c r="E22" s="406"/>
      <c r="F22" s="406"/>
      <c r="G22" s="407"/>
      <c r="H22" s="683" t="s">
        <v>124</v>
      </c>
      <c r="I22" s="684"/>
      <c r="J22" s="684"/>
      <c r="K22" s="215">
        <f>IF(OR(BI18&lt;0,BI19&lt;0),"",IF(OR(ISBLANK(L18),ISBLANK(T18)),"",TRUNC((IF(ISERROR(FIND("隔",H18)),BI18,BI18/2)+IF(ISERROR(FIND("隔",H20)),BI19,BI19/2))/60)))</f>
      </c>
      <c r="L22" s="215"/>
      <c r="M22" s="215"/>
      <c r="N22" s="215"/>
      <c r="O22" s="371" t="s">
        <v>125</v>
      </c>
      <c r="P22" s="371"/>
      <c r="Q22" s="371"/>
      <c r="R22" s="685">
        <f>IF(OR(BI18&lt;0,BI19&lt;0),"",IF(OR(ISBLANK(L18),ISBLANK(T18)),"",MOD(IF(ISERROR(FIND("隔",H18)),BI18,BI18/2)+IF(ISERROR(FIND("隔",H20)),BI19,BI19/2),60)))</f>
      </c>
      <c r="S22" s="685"/>
      <c r="T22" s="685"/>
      <c r="U22" s="215"/>
      <c r="V22" s="409" t="s">
        <v>34</v>
      </c>
      <c r="W22" s="296"/>
      <c r="X22" s="55"/>
      <c r="Y22" s="56"/>
      <c r="Z22" s="683" t="s">
        <v>124</v>
      </c>
      <c r="AA22" s="684"/>
      <c r="AB22" s="684"/>
      <c r="AC22" s="215">
        <f>IF(OR(BJ18&lt;0,BJ19&lt;0),"",IF(OR(ISBLANK(AD18),ISBLANK(AL18)),"",TRUNC((IF(ISERROR(FIND("隔",Z18)),BJ18,BJ18/2)+IF(ISERROR(FIND("隔",Z20)),BJ19,BJ19/2))/60)))</f>
      </c>
      <c r="AD22" s="215"/>
      <c r="AE22" s="215"/>
      <c r="AF22" s="215"/>
      <c r="AG22" s="371" t="s">
        <v>125</v>
      </c>
      <c r="AH22" s="371"/>
      <c r="AI22" s="371"/>
      <c r="AJ22" s="685">
        <f>IF(OR(BJ18&lt;0,BJ19&lt;0),"",IF(OR(ISBLANK(AD18),ISBLANK(AL18)),"",MOD(IF(ISERROR(FIND("隔",Z18)),BJ18,BJ18/2)+IF(ISERROR(FIND("隔",Z20)),BJ19,BJ19/2),60)))</f>
      </c>
      <c r="AK22" s="685"/>
      <c r="AL22" s="685"/>
      <c r="AM22" s="215"/>
      <c r="AN22" s="409" t="s">
        <v>34</v>
      </c>
      <c r="AO22" s="296"/>
      <c r="AP22" s="55"/>
      <c r="AQ22" s="56"/>
      <c r="AR22" s="683" t="s">
        <v>124</v>
      </c>
      <c r="AS22" s="684"/>
      <c r="AT22" s="684"/>
      <c r="AU22" s="215">
        <f>IF(OR(BK18&lt;0,BK19&lt;0),"",IF(OR(ISBLANK(AV18),ISBLANK(BD18)),"",TRUNC((IF(ISERROR(FIND("隔",AR18)),BK18,BK18/2)+IF(ISERROR(FIND("隔",AR20)),BK19,BK19/2))/60)))</f>
      </c>
      <c r="AV22" s="215"/>
      <c r="AW22" s="215"/>
      <c r="AX22" s="215"/>
      <c r="AY22" s="371" t="s">
        <v>125</v>
      </c>
      <c r="AZ22" s="371"/>
      <c r="BA22" s="371"/>
      <c r="BB22" s="685">
        <f>IF(OR(BK18&lt;0,BK19&lt;0),"",IF(OR(ISBLANK(AV18),ISBLANK(BD18)),"",MOD(IF(ISERROR(FIND("隔",AR18)),BK18,BK18/2)+IF(ISERROR(FIND("隔",AR20)),BK19,BK19/2),60)))</f>
      </c>
      <c r="BC22" s="685"/>
      <c r="BD22" s="685"/>
      <c r="BE22" s="215"/>
      <c r="BF22" s="409" t="s">
        <v>34</v>
      </c>
      <c r="BG22" s="296"/>
      <c r="BH22" s="56"/>
      <c r="BL22" s="32">
        <f>IF(MOD(BK19,10)=0,"",IF(AND(COUNTIF(AR20,"隔"),MOD(BK19,5)=0),"","＊③1日の勤務時間が10分単位となるようにしてください。"))&amp;IF(OR(AND(ISBLANK(AV20),ISBLANK(AZ20),ISBLANK(BD20),ISBLANK(BG20)),AND(AV20&gt;0,AZ20&lt;&gt;"",BD20&gt;0,BG20&lt;&gt;"")),"","＊③開始・終了時刻と分をセットで入れてください。")&amp;IF(OR(AND(ISBLANK(AU21),ISBLANK(AX21),ISBLANK(BA21),ISBLANK(BD21)),AND(AU21&gt;0,AX21&lt;&gt;"",BA21&gt;0,BD21&lt;&gt;"")),"","＊③休憩開始・終了時刻と分をセットで入れてください。")&amp;IF(ISBLANK(AV20),"",IF(AND(AV20&gt;0,OR(ISBLANK(AR20),AR20="　")),"＊③曜日を選択してください。",""))&amp;IF(OR(ISBLANK(AV20),ISBLANK(AZ20),ISBLANK(BD20),ISBLANK(BG20),ISBLANK(AU21),ISBLANK(AX21),ISBLANK(BA21),ISBLANK(BD21)),"",IF(AND(VALUE(AV20&amp;AZ20)&lt;VALUE(AU21&amp;AX21),VALUE(BD20&amp;BG20)&gt;VALUE(BA21&amp;BD21)),"","＊③休憩は勤務時間内に付与してください。"))&amp;IF(ISBLANK(AV20),"",IF(BK19&gt;0,"","＊③勤務時間を確認してください。"))&amp;IF(ISBLANK(AU21),"",IF(BK21&gt;0,"","＊③休憩時間を確認してください。"))</f>
      </c>
    </row>
    <row r="23" spans="1:60" ht="20.25" customHeight="1">
      <c r="A23" s="686" t="s">
        <v>137</v>
      </c>
      <c r="B23" s="687"/>
      <c r="C23" s="687"/>
      <c r="D23" s="687"/>
      <c r="E23" s="687"/>
      <c r="F23" s="687"/>
      <c r="G23" s="687"/>
      <c r="H23" s="687"/>
      <c r="I23" s="687"/>
      <c r="J23" s="687"/>
      <c r="K23" s="687"/>
      <c r="L23" s="687"/>
      <c r="M23" s="687"/>
      <c r="N23" s="687"/>
      <c r="O23" s="687"/>
      <c r="P23" s="687"/>
      <c r="Q23" s="687"/>
      <c r="R23" s="687"/>
      <c r="S23" s="687"/>
      <c r="T23" s="687"/>
      <c r="U23" s="687"/>
      <c r="V23" s="687"/>
      <c r="W23" s="687"/>
      <c r="X23" s="687"/>
      <c r="Y23" s="687"/>
      <c r="Z23" s="687"/>
      <c r="AA23" s="687"/>
      <c r="AB23" s="687"/>
      <c r="AC23" s="687"/>
      <c r="AD23" s="687"/>
      <c r="AE23" s="687"/>
      <c r="AF23" s="687"/>
      <c r="AG23" s="687"/>
      <c r="AH23" s="687"/>
      <c r="AI23" s="687"/>
      <c r="AJ23" s="687"/>
      <c r="AK23" s="687"/>
      <c r="AL23" s="687"/>
      <c r="AM23" s="687"/>
      <c r="AN23" s="687"/>
      <c r="AO23" s="687"/>
      <c r="AP23" s="687"/>
      <c r="AQ23" s="687"/>
      <c r="AR23" s="687"/>
      <c r="AS23" s="687"/>
      <c r="AT23" s="687"/>
      <c r="AU23" s="687"/>
      <c r="AV23" s="687"/>
      <c r="AW23" s="687"/>
      <c r="AX23" s="687"/>
      <c r="AY23" s="687"/>
      <c r="AZ23" s="687"/>
      <c r="BA23" s="687"/>
      <c r="BB23" s="687"/>
      <c r="BC23" s="687"/>
      <c r="BD23" s="687"/>
      <c r="BE23" s="687"/>
      <c r="BF23" s="687"/>
      <c r="BG23" s="687"/>
      <c r="BH23" s="687"/>
    </row>
    <row r="24" spans="1:60" ht="20.25" customHeight="1">
      <c r="A24" s="686" t="s">
        <v>126</v>
      </c>
      <c r="B24" s="687"/>
      <c r="C24" s="687"/>
      <c r="D24" s="687"/>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c r="AE24" s="687"/>
      <c r="AF24" s="687"/>
      <c r="AG24" s="687"/>
      <c r="AH24" s="687"/>
      <c r="AI24" s="687"/>
      <c r="AJ24" s="687"/>
      <c r="AK24" s="687"/>
      <c r="AL24" s="687"/>
      <c r="AM24" s="687"/>
      <c r="AN24" s="687"/>
      <c r="AO24" s="687"/>
      <c r="AP24" s="687"/>
      <c r="AQ24" s="687"/>
      <c r="AR24" s="687"/>
      <c r="AS24" s="687"/>
      <c r="AT24" s="687"/>
      <c r="AU24" s="687"/>
      <c r="AV24" s="687"/>
      <c r="AW24" s="687"/>
      <c r="AX24" s="687"/>
      <c r="AY24" s="687"/>
      <c r="AZ24" s="687"/>
      <c r="BA24" s="687"/>
      <c r="BB24" s="687"/>
      <c r="BC24" s="687"/>
      <c r="BD24" s="687"/>
      <c r="BE24" s="687"/>
      <c r="BF24" s="687"/>
      <c r="BG24" s="687"/>
      <c r="BH24" s="687"/>
    </row>
    <row r="25" spans="1:60" ht="6.75" customHeight="1">
      <c r="A25" s="384"/>
      <c r="B25" s="384"/>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384"/>
      <c r="AL25" s="384"/>
      <c r="AM25" s="384"/>
      <c r="AN25" s="384"/>
      <c r="AO25" s="384"/>
      <c r="AP25" s="384"/>
      <c r="AQ25" s="384"/>
      <c r="AR25" s="384"/>
      <c r="AS25" s="384"/>
      <c r="AT25" s="384"/>
      <c r="AU25" s="384"/>
      <c r="AV25" s="384"/>
      <c r="AW25" s="384"/>
      <c r="AX25" s="384"/>
      <c r="AY25" s="384"/>
      <c r="AZ25" s="384"/>
      <c r="BA25" s="384"/>
      <c r="BB25" s="384"/>
      <c r="BC25" s="384"/>
      <c r="BD25" s="384"/>
      <c r="BE25" s="384"/>
      <c r="BF25" s="384"/>
      <c r="BG25" s="384"/>
      <c r="BH25" s="384"/>
    </row>
    <row r="26" spans="1:60" ht="15" customHeight="1">
      <c r="A26" s="21" t="s">
        <v>37</v>
      </c>
      <c r="B26" s="2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23.25" customHeight="1">
      <c r="A27" s="148" t="s">
        <v>144</v>
      </c>
      <c r="B27" s="605"/>
      <c r="C27" s="605"/>
      <c r="D27" s="605"/>
      <c r="E27" s="605"/>
      <c r="F27" s="605"/>
      <c r="G27" s="605"/>
      <c r="H27" s="605"/>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5"/>
      <c r="AG27" s="605"/>
      <c r="AH27" s="605"/>
      <c r="AI27" s="605"/>
      <c r="AJ27" s="605"/>
      <c r="AK27" s="605"/>
      <c r="AL27" s="605"/>
      <c r="AM27" s="605"/>
      <c r="AN27" s="605"/>
      <c r="AO27" s="605"/>
      <c r="AP27" s="605"/>
      <c r="AQ27" s="605"/>
      <c r="AR27" s="605"/>
      <c r="AS27" s="605"/>
      <c r="AT27" s="605"/>
      <c r="AU27" s="605"/>
      <c r="AV27" s="605"/>
      <c r="AW27" s="605"/>
      <c r="AX27" s="23"/>
      <c r="AY27" s="23"/>
      <c r="AZ27" s="23"/>
      <c r="BA27" s="23"/>
      <c r="BB27" s="150" t="s">
        <v>90</v>
      </c>
      <c r="BC27" s="150"/>
      <c r="BD27" s="150"/>
      <c r="BE27" s="150"/>
      <c r="BF27" s="150"/>
      <c r="BG27" s="150"/>
      <c r="BH27" s="150"/>
    </row>
    <row r="28" spans="1:61" ht="15" customHeight="1">
      <c r="A28" s="549" t="s">
        <v>138</v>
      </c>
      <c r="B28" s="550"/>
      <c r="C28" s="550"/>
      <c r="D28" s="550"/>
      <c r="E28" s="550"/>
      <c r="F28" s="550"/>
      <c r="G28" s="550"/>
      <c r="H28" s="550"/>
      <c r="I28" s="550"/>
      <c r="J28" s="550"/>
      <c r="K28" s="550"/>
      <c r="L28" s="550"/>
      <c r="M28" s="550"/>
      <c r="N28" s="550"/>
      <c r="O28" s="550"/>
      <c r="P28" s="550"/>
      <c r="Q28" s="550"/>
      <c r="R28" s="550"/>
      <c r="S28" s="550"/>
      <c r="T28" s="550"/>
      <c r="U28" s="550"/>
      <c r="V28" s="551"/>
      <c r="W28" s="241" t="s">
        <v>38</v>
      </c>
      <c r="X28" s="242"/>
      <c r="Y28" s="242"/>
      <c r="Z28" s="242"/>
      <c r="AA28" s="242"/>
      <c r="AB28" s="242"/>
      <c r="AC28" s="242"/>
      <c r="AD28" s="242"/>
      <c r="AE28" s="242"/>
      <c r="AF28" s="242"/>
      <c r="AG28" s="242"/>
      <c r="AH28" s="243"/>
      <c r="AI28" s="385" t="s">
        <v>92</v>
      </c>
      <c r="AJ28" s="561"/>
      <c r="AK28" s="562"/>
      <c r="AL28" s="463"/>
      <c r="AM28" s="464"/>
      <c r="AN28" s="464"/>
      <c r="AO28" s="464"/>
      <c r="AP28" s="464"/>
      <c r="AQ28" s="464"/>
      <c r="AR28" s="464"/>
      <c r="AS28" s="464"/>
      <c r="AT28" s="464"/>
      <c r="AU28" s="464"/>
      <c r="AV28" s="464"/>
      <c r="AW28" s="464"/>
      <c r="AX28" s="464"/>
      <c r="AY28" s="464"/>
      <c r="AZ28" s="464"/>
      <c r="BA28" s="464"/>
      <c r="BB28" s="464"/>
      <c r="BC28" s="464"/>
      <c r="BD28" s="464"/>
      <c r="BE28" s="464"/>
      <c r="BF28" s="464"/>
      <c r="BG28" s="464"/>
      <c r="BH28" s="465"/>
      <c r="BI28" s="14"/>
    </row>
    <row r="29" spans="1:61" ht="24" customHeight="1">
      <c r="A29" s="483"/>
      <c r="B29" s="553"/>
      <c r="C29" s="552"/>
      <c r="D29" s="553"/>
      <c r="E29" s="552"/>
      <c r="F29" s="553"/>
      <c r="G29" s="552"/>
      <c r="H29" s="553"/>
      <c r="I29" s="552"/>
      <c r="J29" s="553"/>
      <c r="K29" s="552"/>
      <c r="L29" s="553"/>
      <c r="M29" s="552"/>
      <c r="N29" s="553"/>
      <c r="O29" s="552"/>
      <c r="P29" s="553"/>
      <c r="Q29" s="552"/>
      <c r="R29" s="553"/>
      <c r="S29" s="554"/>
      <c r="T29" s="555"/>
      <c r="U29" s="554"/>
      <c r="V29" s="556"/>
      <c r="W29" s="100"/>
      <c r="X29" s="101"/>
      <c r="Y29" s="101"/>
      <c r="Z29" s="101"/>
      <c r="AA29" s="101"/>
      <c r="AB29" s="101"/>
      <c r="AC29" s="101"/>
      <c r="AD29" s="101"/>
      <c r="AE29" s="101"/>
      <c r="AF29" s="101"/>
      <c r="AG29" s="101"/>
      <c r="AH29" s="102"/>
      <c r="AI29" s="241" t="s">
        <v>13</v>
      </c>
      <c r="AJ29" s="242"/>
      <c r="AK29" s="243"/>
      <c r="AL29" s="463"/>
      <c r="AM29" s="464"/>
      <c r="AN29" s="464"/>
      <c r="AO29" s="464"/>
      <c r="AP29" s="464"/>
      <c r="AQ29" s="464"/>
      <c r="AR29" s="464"/>
      <c r="AS29" s="464"/>
      <c r="AT29" s="464"/>
      <c r="AU29" s="464"/>
      <c r="AV29" s="464"/>
      <c r="AW29" s="464"/>
      <c r="AX29" s="464"/>
      <c r="AY29" s="464"/>
      <c r="AZ29" s="464"/>
      <c r="BA29" s="464"/>
      <c r="BB29" s="464"/>
      <c r="BC29" s="464"/>
      <c r="BD29" s="464"/>
      <c r="BE29" s="496"/>
      <c r="BF29" s="240" t="s">
        <v>11</v>
      </c>
      <c r="BG29" s="371"/>
      <c r="BH29" s="372"/>
      <c r="BI29" s="14"/>
    </row>
    <row r="30" spans="1:64" s="27" customFormat="1" ht="28.5" customHeight="1">
      <c r="A30" s="151" t="s">
        <v>39</v>
      </c>
      <c r="B30" s="559"/>
      <c r="C30" s="559"/>
      <c r="D30" s="559"/>
      <c r="E30" s="559"/>
      <c r="F30" s="560"/>
      <c r="G30" s="564" t="s">
        <v>40</v>
      </c>
      <c r="H30" s="565"/>
      <c r="I30" s="565"/>
      <c r="J30" s="565"/>
      <c r="K30" s="565"/>
      <c r="L30" s="565"/>
      <c r="M30" s="565"/>
      <c r="N30" s="565"/>
      <c r="O30" s="565"/>
      <c r="P30" s="565"/>
      <c r="Q30" s="565"/>
      <c r="R30" s="565"/>
      <c r="S30" s="565"/>
      <c r="T30" s="565"/>
      <c r="U30" s="565"/>
      <c r="V30" s="565"/>
      <c r="W30" s="565"/>
      <c r="X30" s="565"/>
      <c r="Y30" s="565"/>
      <c r="Z30" s="565"/>
      <c r="AA30" s="565"/>
      <c r="AB30" s="566"/>
      <c r="AC30" s="151" t="s">
        <v>41</v>
      </c>
      <c r="AD30" s="559"/>
      <c r="AE30" s="559"/>
      <c r="AF30" s="560"/>
      <c r="AG30" s="567" t="s">
        <v>139</v>
      </c>
      <c r="AH30" s="568"/>
      <c r="AI30" s="568"/>
      <c r="AJ30" s="568"/>
      <c r="AK30" s="568"/>
      <c r="AL30" s="568"/>
      <c r="AM30" s="568"/>
      <c r="AN30" s="568"/>
      <c r="AO30" s="568"/>
      <c r="AP30" s="568"/>
      <c r="AQ30" s="568"/>
      <c r="AR30" s="568"/>
      <c r="AS30" s="569"/>
      <c r="AT30" s="216" t="s">
        <v>140</v>
      </c>
      <c r="AU30" s="217"/>
      <c r="AV30" s="217"/>
      <c r="AW30" s="217"/>
      <c r="AX30" s="217"/>
      <c r="AY30" s="217"/>
      <c r="AZ30" s="217"/>
      <c r="BA30" s="217"/>
      <c r="BB30" s="217"/>
      <c r="BC30" s="217"/>
      <c r="BD30" s="217"/>
      <c r="BE30" s="217"/>
      <c r="BF30" s="217"/>
      <c r="BG30" s="217"/>
      <c r="BH30" s="598"/>
      <c r="BL30" s="80"/>
    </row>
    <row r="31" spans="1:64" s="28" customFormat="1" ht="21" customHeight="1">
      <c r="A31" s="178" t="s">
        <v>93</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30"/>
      <c r="BI31" s="32"/>
      <c r="BJ31" s="14"/>
      <c r="BK31" s="14"/>
      <c r="BL31" s="32"/>
    </row>
    <row r="32" spans="1:64" s="14" customFormat="1" ht="13.5">
      <c r="A32" s="29" t="s">
        <v>188</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1"/>
      <c r="BI32" s="32"/>
      <c r="BL32" s="32"/>
    </row>
    <row r="33" spans="1:64" s="33" customFormat="1" ht="24" customHeight="1" thickBot="1">
      <c r="A33" s="576" t="s">
        <v>100</v>
      </c>
      <c r="B33" s="577"/>
      <c r="C33" s="577"/>
      <c r="D33" s="577"/>
      <c r="E33" s="577"/>
      <c r="F33" s="578"/>
      <c r="G33" s="579" t="s">
        <v>110</v>
      </c>
      <c r="H33" s="580"/>
      <c r="I33" s="580"/>
      <c r="J33" s="580"/>
      <c r="K33" s="580"/>
      <c r="L33" s="580"/>
      <c r="M33" s="580"/>
      <c r="N33" s="580"/>
      <c r="O33" s="580"/>
      <c r="P33" s="580"/>
      <c r="Q33" s="580"/>
      <c r="R33" s="580"/>
      <c r="S33" s="580"/>
      <c r="T33" s="580"/>
      <c r="U33" s="580"/>
      <c r="V33" s="580"/>
      <c r="W33" s="580"/>
      <c r="X33" s="580"/>
      <c r="Y33" s="580"/>
      <c r="Z33" s="580"/>
      <c r="AA33" s="580"/>
      <c r="AB33" s="581"/>
      <c r="AC33" s="188" t="s">
        <v>101</v>
      </c>
      <c r="AD33" s="582"/>
      <c r="AE33" s="582"/>
      <c r="AF33" s="582"/>
      <c r="AG33" s="582"/>
      <c r="AH33" s="582"/>
      <c r="AI33" s="582"/>
      <c r="AJ33" s="582"/>
      <c r="AK33" s="582"/>
      <c r="AL33" s="583"/>
      <c r="AM33" s="576" t="s">
        <v>42</v>
      </c>
      <c r="AN33" s="577"/>
      <c r="AO33" s="577"/>
      <c r="AP33" s="577"/>
      <c r="AQ33" s="577"/>
      <c r="AR33" s="577"/>
      <c r="AS33" s="578"/>
      <c r="AT33" s="589" t="s">
        <v>43</v>
      </c>
      <c r="AU33" s="590"/>
      <c r="AV33" s="590"/>
      <c r="AW33" s="590"/>
      <c r="AX33" s="591"/>
      <c r="AY33" s="592" t="s">
        <v>44</v>
      </c>
      <c r="AZ33" s="593"/>
      <c r="BA33" s="594"/>
      <c r="BB33" s="595" t="s">
        <v>45</v>
      </c>
      <c r="BC33" s="596"/>
      <c r="BD33" s="596"/>
      <c r="BE33" s="596"/>
      <c r="BF33" s="596"/>
      <c r="BG33" s="596"/>
      <c r="BH33" s="597"/>
      <c r="BI33" s="74"/>
      <c r="BJ33" s="74"/>
      <c r="BK33" s="74"/>
      <c r="BL33" s="32"/>
    </row>
    <row r="34" spans="1:64" s="34" customFormat="1" ht="24.75" customHeight="1">
      <c r="A34" s="570" t="s">
        <v>153</v>
      </c>
      <c r="B34" s="571"/>
      <c r="C34" s="571"/>
      <c r="D34" s="571"/>
      <c r="E34" s="571"/>
      <c r="F34" s="572"/>
      <c r="G34" s="162" t="s">
        <v>46</v>
      </c>
      <c r="H34" s="587"/>
      <c r="I34" s="587"/>
      <c r="J34" s="588"/>
      <c r="K34" s="584"/>
      <c r="L34" s="585"/>
      <c r="M34" s="585"/>
      <c r="N34" s="585"/>
      <c r="O34" s="585"/>
      <c r="P34" s="585"/>
      <c r="Q34" s="585"/>
      <c r="R34" s="585"/>
      <c r="S34" s="585"/>
      <c r="T34" s="585"/>
      <c r="U34" s="585"/>
      <c r="V34" s="585"/>
      <c r="W34" s="586"/>
      <c r="X34" s="168" t="s">
        <v>47</v>
      </c>
      <c r="Y34" s="169"/>
      <c r="Z34" s="169"/>
      <c r="AA34" s="169"/>
      <c r="AB34" s="169"/>
      <c r="AC34" s="169"/>
      <c r="AD34" s="169"/>
      <c r="AE34" s="169"/>
      <c r="AF34" s="169"/>
      <c r="AG34" s="563"/>
      <c r="AH34" s="162" t="s">
        <v>48</v>
      </c>
      <c r="AI34" s="587"/>
      <c r="AJ34" s="587"/>
      <c r="AK34" s="588"/>
      <c r="AL34" s="606"/>
      <c r="AM34" s="607"/>
      <c r="AN34" s="607"/>
      <c r="AO34" s="607"/>
      <c r="AP34" s="607"/>
      <c r="AQ34" s="607"/>
      <c r="AR34" s="607"/>
      <c r="AS34" s="607"/>
      <c r="AT34" s="607"/>
      <c r="AU34" s="607"/>
      <c r="AV34" s="608"/>
      <c r="AW34" s="135" t="s">
        <v>95</v>
      </c>
      <c r="AX34" s="600"/>
      <c r="AY34" s="600"/>
      <c r="AZ34" s="600"/>
      <c r="BA34" s="600"/>
      <c r="BB34" s="600"/>
      <c r="BC34" s="600"/>
      <c r="BD34" s="600"/>
      <c r="BE34" s="600"/>
      <c r="BF34" s="600"/>
      <c r="BG34" s="600"/>
      <c r="BH34" s="601"/>
      <c r="BI34" s="27"/>
      <c r="BJ34" s="27"/>
      <c r="BK34" s="27"/>
      <c r="BL34" s="80"/>
    </row>
    <row r="35" spans="1:64" s="33" customFormat="1" ht="31.5" customHeight="1">
      <c r="A35" s="573"/>
      <c r="B35" s="574"/>
      <c r="C35" s="574"/>
      <c r="D35" s="574"/>
      <c r="E35" s="574"/>
      <c r="F35" s="575"/>
      <c r="G35" s="151" t="s">
        <v>49</v>
      </c>
      <c r="H35" s="559"/>
      <c r="I35" s="559"/>
      <c r="J35" s="559"/>
      <c r="K35" s="559"/>
      <c r="L35" s="560"/>
      <c r="M35" s="249" t="s">
        <v>114</v>
      </c>
      <c r="N35" s="440"/>
      <c r="O35" s="440"/>
      <c r="P35" s="440"/>
      <c r="Q35" s="609"/>
      <c r="R35" s="610" t="s">
        <v>115</v>
      </c>
      <c r="S35" s="611"/>
      <c r="T35" s="611"/>
      <c r="U35" s="611"/>
      <c r="V35" s="611"/>
      <c r="W35" s="611"/>
      <c r="X35" s="611"/>
      <c r="Y35" s="611"/>
      <c r="Z35" s="611"/>
      <c r="AA35" s="611"/>
      <c r="AB35" s="611"/>
      <c r="AC35" s="611"/>
      <c r="AD35" s="611"/>
      <c r="AE35" s="611"/>
      <c r="AF35" s="611"/>
      <c r="AG35" s="612"/>
      <c r="AH35" s="151" t="s">
        <v>52</v>
      </c>
      <c r="AI35" s="559"/>
      <c r="AJ35" s="559"/>
      <c r="AK35" s="560"/>
      <c r="AL35" s="557"/>
      <c r="AM35" s="558"/>
      <c r="AN35" s="558"/>
      <c r="AO35" s="558"/>
      <c r="AP35" s="558"/>
      <c r="AQ35" s="558"/>
      <c r="AR35" s="558"/>
      <c r="AS35" s="558"/>
      <c r="AT35" s="558"/>
      <c r="AU35" s="558"/>
      <c r="AV35" s="555"/>
      <c r="AW35" s="602"/>
      <c r="AX35" s="603"/>
      <c r="AY35" s="603"/>
      <c r="AZ35" s="603"/>
      <c r="BA35" s="603"/>
      <c r="BB35" s="603"/>
      <c r="BC35" s="603"/>
      <c r="BD35" s="603"/>
      <c r="BE35" s="603"/>
      <c r="BF35" s="603"/>
      <c r="BG35" s="603"/>
      <c r="BH35" s="604"/>
      <c r="BI35" s="74"/>
      <c r="BJ35" s="74"/>
      <c r="BK35" s="74"/>
      <c r="BL35" s="32"/>
    </row>
    <row r="36" ht="6.75" customHeight="1"/>
    <row r="37" spans="1:60" ht="15" customHeight="1">
      <c r="A37" s="21" t="s">
        <v>53</v>
      </c>
      <c r="B37" s="22"/>
      <c r="C37" s="19"/>
      <c r="D37" s="19"/>
      <c r="E37" s="19"/>
      <c r="F37" s="19"/>
      <c r="G37" s="19"/>
      <c r="H37" s="19"/>
      <c r="I37" s="19"/>
      <c r="J37" s="633" t="s">
        <v>96</v>
      </c>
      <c r="K37" s="633"/>
      <c r="L37" s="633"/>
      <c r="M37" s="633"/>
      <c r="N37" s="633"/>
      <c r="O37" s="633"/>
      <c r="P37" s="633"/>
      <c r="Q37" s="633"/>
      <c r="R37" s="633"/>
      <c r="S37" s="633"/>
      <c r="T37" s="633"/>
      <c r="U37" s="633"/>
      <c r="V37" s="633"/>
      <c r="W37" s="633"/>
      <c r="X37" s="633"/>
      <c r="Y37" s="633"/>
      <c r="Z37" s="633"/>
      <c r="AA37" s="633"/>
      <c r="AB37" s="633"/>
      <c r="AC37" s="633"/>
      <c r="AD37" s="633"/>
      <c r="AE37" s="633"/>
      <c r="AF37" s="633"/>
      <c r="AG37" s="633"/>
      <c r="AH37" s="633"/>
      <c r="AI37" s="633"/>
      <c r="AJ37" s="633"/>
      <c r="AK37" s="633"/>
      <c r="AL37" s="633"/>
      <c r="AM37" s="633"/>
      <c r="AN37" s="633"/>
      <c r="AO37" s="633"/>
      <c r="AP37" s="633"/>
      <c r="AQ37" s="633"/>
      <c r="AR37" s="633"/>
      <c r="AS37" s="633"/>
      <c r="AT37" s="633"/>
      <c r="AU37" s="633"/>
      <c r="AV37" s="633"/>
      <c r="AW37" s="633"/>
      <c r="AX37" s="633"/>
      <c r="AY37" s="633"/>
      <c r="AZ37" s="633"/>
      <c r="BA37" s="633"/>
      <c r="BB37" s="633"/>
      <c r="BC37" s="633"/>
      <c r="BD37" s="633"/>
      <c r="BE37" s="633"/>
      <c r="BF37" s="633"/>
      <c r="BG37" s="633"/>
      <c r="BH37" s="633"/>
    </row>
    <row r="38" spans="1:64" s="36" customFormat="1" ht="24.75" customHeight="1">
      <c r="A38" s="241" t="s">
        <v>54</v>
      </c>
      <c r="B38" s="345"/>
      <c r="C38" s="345"/>
      <c r="D38" s="345"/>
      <c r="E38" s="346"/>
      <c r="F38" s="427" t="s">
        <v>55</v>
      </c>
      <c r="G38" s="428"/>
      <c r="H38" s="446"/>
      <c r="I38" s="447"/>
      <c r="J38" s="488"/>
      <c r="K38" s="489"/>
      <c r="L38" s="437" t="s">
        <v>56</v>
      </c>
      <c r="M38" s="438"/>
      <c r="N38" s="448"/>
      <c r="O38" s="449"/>
      <c r="P38" s="449"/>
      <c r="Q38" s="449"/>
      <c r="R38" s="449"/>
      <c r="S38" s="449"/>
      <c r="T38" s="449"/>
      <c r="U38" s="449"/>
      <c r="V38" s="449"/>
      <c r="W38" s="449"/>
      <c r="X38" s="449"/>
      <c r="Y38" s="449"/>
      <c r="Z38" s="449"/>
      <c r="AA38" s="449"/>
      <c r="AB38" s="449"/>
      <c r="AC38" s="449"/>
      <c r="AD38" s="449"/>
      <c r="AE38" s="449"/>
      <c r="AF38" s="449"/>
      <c r="AG38" s="449"/>
      <c r="AH38" s="449"/>
      <c r="AI38" s="449"/>
      <c r="AJ38" s="449"/>
      <c r="AK38" s="449"/>
      <c r="AL38" s="449"/>
      <c r="AM38" s="449"/>
      <c r="AN38" s="449"/>
      <c r="AO38" s="449"/>
      <c r="AP38" s="449"/>
      <c r="AQ38" s="449"/>
      <c r="AR38" s="449"/>
      <c r="AS38" s="449"/>
      <c r="AT38" s="449"/>
      <c r="AU38" s="449"/>
      <c r="AV38" s="449"/>
      <c r="AW38" s="449"/>
      <c r="AX38" s="449"/>
      <c r="AY38" s="449"/>
      <c r="AZ38" s="449"/>
      <c r="BA38" s="449"/>
      <c r="BB38" s="449"/>
      <c r="BC38" s="449"/>
      <c r="BD38" s="449"/>
      <c r="BE38" s="449"/>
      <c r="BF38" s="449"/>
      <c r="BG38" s="449"/>
      <c r="BH38" s="450"/>
      <c r="BI38" s="76"/>
      <c r="BJ38" s="77"/>
      <c r="BK38" s="77"/>
      <c r="BL38" s="76"/>
    </row>
    <row r="39" spans="1:60" ht="25.5" customHeight="1">
      <c r="A39" s="241" t="s">
        <v>57</v>
      </c>
      <c r="B39" s="350"/>
      <c r="C39" s="350"/>
      <c r="D39" s="350"/>
      <c r="E39" s="350"/>
      <c r="F39" s="350"/>
      <c r="G39" s="350"/>
      <c r="H39" s="350"/>
      <c r="I39" s="350"/>
      <c r="J39" s="351"/>
      <c r="K39" s="241" t="s">
        <v>58</v>
      </c>
      <c r="L39" s="242"/>
      <c r="M39" s="242"/>
      <c r="N39" s="242"/>
      <c r="O39" s="242"/>
      <c r="P39" s="242"/>
      <c r="Q39" s="242"/>
      <c r="R39" s="242"/>
      <c r="S39" s="242"/>
      <c r="T39" s="242"/>
      <c r="U39" s="243"/>
      <c r="V39" s="241" t="s">
        <v>59</v>
      </c>
      <c r="W39" s="242"/>
      <c r="X39" s="242"/>
      <c r="Y39" s="242"/>
      <c r="Z39" s="242"/>
      <c r="AA39" s="242"/>
      <c r="AB39" s="242"/>
      <c r="AC39" s="242"/>
      <c r="AD39" s="242"/>
      <c r="AE39" s="243"/>
      <c r="AF39" s="151" t="s">
        <v>127</v>
      </c>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1"/>
    </row>
    <row r="40" spans="1:66" ht="24.75" customHeight="1">
      <c r="A40" s="57">
        <v>0</v>
      </c>
      <c r="B40" s="58">
        <v>0</v>
      </c>
      <c r="C40" s="58">
        <v>0</v>
      </c>
      <c r="D40" s="58">
        <v>0</v>
      </c>
      <c r="E40" s="103"/>
      <c r="F40" s="103"/>
      <c r="G40" s="103"/>
      <c r="H40" s="103"/>
      <c r="I40" s="103"/>
      <c r="J40" s="104"/>
      <c r="K40" s="532"/>
      <c r="L40" s="533"/>
      <c r="M40" s="533"/>
      <c r="N40" s="533"/>
      <c r="O40" s="533"/>
      <c r="P40" s="533"/>
      <c r="Q40" s="533"/>
      <c r="R40" s="533"/>
      <c r="S40" s="533"/>
      <c r="T40" s="533"/>
      <c r="U40" s="534"/>
      <c r="V40" s="532"/>
      <c r="W40" s="533"/>
      <c r="X40" s="533"/>
      <c r="Y40" s="533"/>
      <c r="Z40" s="533"/>
      <c r="AA40" s="533"/>
      <c r="AB40" s="533"/>
      <c r="AC40" s="533"/>
      <c r="AD40" s="533"/>
      <c r="AE40" s="534"/>
      <c r="AF40" s="523" t="s">
        <v>102</v>
      </c>
      <c r="AG40" s="524"/>
      <c r="AH40" s="524"/>
      <c r="AI40" s="524"/>
      <c r="AJ40" s="524"/>
      <c r="AK40" s="524"/>
      <c r="AL40" s="524"/>
      <c r="AM40" s="524"/>
      <c r="AN40" s="524"/>
      <c r="AO40" s="524"/>
      <c r="AP40" s="524"/>
      <c r="AQ40" s="524"/>
      <c r="AR40" s="524"/>
      <c r="AS40" s="524"/>
      <c r="AT40" s="524"/>
      <c r="AU40" s="524"/>
      <c r="AV40" s="524"/>
      <c r="AW40" s="524"/>
      <c r="AX40" s="524"/>
      <c r="AY40" s="524"/>
      <c r="AZ40" s="524"/>
      <c r="BA40" s="524"/>
      <c r="BB40" s="524"/>
      <c r="BC40" s="524"/>
      <c r="BD40" s="524"/>
      <c r="BE40" s="524"/>
      <c r="BF40" s="524"/>
      <c r="BG40" s="524"/>
      <c r="BH40" s="525"/>
      <c r="BI40" s="84"/>
      <c r="BJ40" s="84"/>
      <c r="BK40" s="32">
        <f>IF(ISBLANK(E13),"",IF(ISBLANK(H41),"＊予算コードが空欄です！箇所-機能-科目をご記入ください。",""))</f>
      </c>
      <c r="BL40" s="81">
        <f>IF(ISBLANK(AI5),"",IF(OR(ISBLANK(K41),ISBLANK(Q41),ISBLANK(X41)),"＊予算コードが空欄です！箇所-機能-科目をご記入ください。",""))</f>
      </c>
      <c r="BN40" s="32"/>
    </row>
    <row r="41" spans="1:66" ht="18.75" customHeight="1">
      <c r="A41" s="241" t="s">
        <v>103</v>
      </c>
      <c r="B41" s="242"/>
      <c r="C41" s="242"/>
      <c r="D41" s="242"/>
      <c r="E41" s="242"/>
      <c r="F41" s="242"/>
      <c r="G41" s="243"/>
      <c r="H41" s="241" t="s">
        <v>62</v>
      </c>
      <c r="I41" s="242"/>
      <c r="J41" s="243"/>
      <c r="K41" s="529"/>
      <c r="L41" s="530"/>
      <c r="M41" s="531"/>
      <c r="N41" s="241" t="s">
        <v>63</v>
      </c>
      <c r="O41" s="242"/>
      <c r="P41" s="243"/>
      <c r="Q41" s="443"/>
      <c r="R41" s="444"/>
      <c r="S41" s="444"/>
      <c r="T41" s="445"/>
      <c r="U41" s="241" t="s">
        <v>64</v>
      </c>
      <c r="V41" s="242"/>
      <c r="W41" s="243"/>
      <c r="X41" s="443"/>
      <c r="Y41" s="444"/>
      <c r="Z41" s="444"/>
      <c r="AA41" s="445"/>
      <c r="AB41" s="241" t="s">
        <v>65</v>
      </c>
      <c r="AC41" s="242"/>
      <c r="AD41" s="242"/>
      <c r="AE41" s="243"/>
      <c r="AF41" s="497"/>
      <c r="AG41" s="498"/>
      <c r="AH41" s="13" t="s">
        <v>141</v>
      </c>
      <c r="AI41" s="526"/>
      <c r="AJ41" s="527"/>
      <c r="AK41" s="527"/>
      <c r="AL41" s="527"/>
      <c r="AM41" s="527"/>
      <c r="AN41" s="527"/>
      <c r="AO41" s="527"/>
      <c r="AP41" s="527"/>
      <c r="AQ41" s="527"/>
      <c r="AR41" s="527"/>
      <c r="AS41" s="527"/>
      <c r="AT41" s="527"/>
      <c r="AU41" s="527"/>
      <c r="AV41" s="527"/>
      <c r="AW41" s="527"/>
      <c r="AX41" s="527"/>
      <c r="AY41" s="527"/>
      <c r="AZ41" s="527"/>
      <c r="BA41" s="527"/>
      <c r="BB41" s="527"/>
      <c r="BC41" s="527"/>
      <c r="BD41" s="527"/>
      <c r="BE41" s="527"/>
      <c r="BF41" s="527"/>
      <c r="BG41" s="527"/>
      <c r="BH41" s="528"/>
      <c r="BI41" s="85"/>
      <c r="BJ41" s="85"/>
      <c r="BK41" s="38"/>
      <c r="BL41" s="81">
        <f>IF(OR(AND(AF41&lt;&gt;"",AI41=""),AND(ISBLANK(AF41),AI41&lt;&gt;"")),"＊配付先種別と配付先番号は両方入力してください","")</f>
      </c>
      <c r="BM41" s="19"/>
      <c r="BN41" s="32"/>
    </row>
    <row r="42" spans="1:66" ht="18.75" customHeight="1">
      <c r="A42" s="195" t="s">
        <v>104</v>
      </c>
      <c r="B42" s="196"/>
      <c r="C42" s="196"/>
      <c r="D42" s="196"/>
      <c r="E42" s="196"/>
      <c r="F42" s="196"/>
      <c r="G42" s="197"/>
      <c r="H42" s="195" t="s">
        <v>62</v>
      </c>
      <c r="I42" s="196"/>
      <c r="J42" s="197"/>
      <c r="K42" s="460"/>
      <c r="L42" s="461"/>
      <c r="M42" s="462"/>
      <c r="N42" s="466" t="s">
        <v>63</v>
      </c>
      <c r="O42" s="466"/>
      <c r="P42" s="466"/>
      <c r="Q42" s="457"/>
      <c r="R42" s="458"/>
      <c r="S42" s="458"/>
      <c r="T42" s="459"/>
      <c r="U42" s="466" t="s">
        <v>64</v>
      </c>
      <c r="V42" s="466"/>
      <c r="W42" s="466"/>
      <c r="X42" s="457"/>
      <c r="Y42" s="458"/>
      <c r="Z42" s="458"/>
      <c r="AA42" s="459"/>
      <c r="AB42" s="195" t="s">
        <v>65</v>
      </c>
      <c r="AC42" s="196"/>
      <c r="AD42" s="196"/>
      <c r="AE42" s="197"/>
      <c r="AF42" s="469"/>
      <c r="AG42" s="470"/>
      <c r="AH42" s="62" t="s">
        <v>142</v>
      </c>
      <c r="AI42" s="688"/>
      <c r="AJ42" s="689"/>
      <c r="AK42" s="689"/>
      <c r="AL42" s="689"/>
      <c r="AM42" s="689"/>
      <c r="AN42" s="689"/>
      <c r="AO42" s="689"/>
      <c r="AP42" s="689"/>
      <c r="AQ42" s="689"/>
      <c r="AR42" s="689"/>
      <c r="AS42" s="689"/>
      <c r="AT42" s="689"/>
      <c r="AU42" s="689"/>
      <c r="AV42" s="689"/>
      <c r="AW42" s="689"/>
      <c r="AX42" s="689"/>
      <c r="AY42" s="689"/>
      <c r="AZ42" s="689"/>
      <c r="BA42" s="689"/>
      <c r="BB42" s="689"/>
      <c r="BC42" s="689"/>
      <c r="BD42" s="689"/>
      <c r="BE42" s="689"/>
      <c r="BF42" s="689"/>
      <c r="BG42" s="689"/>
      <c r="BH42" s="690"/>
      <c r="BI42" s="85"/>
      <c r="BJ42" s="85"/>
      <c r="BK42" s="38"/>
      <c r="BL42" s="81">
        <f>IF(OR(AND(AF42&lt;&gt;"",AI42=""),AND(ISBLANK(AF42),AI42&lt;&gt;"")),"＊配付先種別と配付先番号は両方入力してください","")</f>
      </c>
      <c r="BN42" s="32"/>
    </row>
    <row r="43" spans="1:62" ht="13.5">
      <c r="A43" s="480" t="s">
        <v>105</v>
      </c>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322"/>
      <c r="BI43" s="14"/>
      <c r="BJ43" s="38">
        <f>IF(OR(AND(AF43&lt;&gt;"",AI43=""),AND(ISBLANK(AF43),AI43&lt;&gt;"")),"＊配付先種別と配付先番号は両方入力してください","")</f>
      </c>
    </row>
    <row r="44" spans="1:68" s="122" customFormat="1" ht="22.5" customHeight="1">
      <c r="A44" s="151" t="s">
        <v>176</v>
      </c>
      <c r="B44" s="345"/>
      <c r="C44" s="345"/>
      <c r="D44" s="345"/>
      <c r="E44" s="346"/>
      <c r="F44" s="247"/>
      <c r="G44" s="306"/>
      <c r="H44" s="306"/>
      <c r="I44" s="306"/>
      <c r="J44" s="306"/>
      <c r="K44" s="306"/>
      <c r="L44" s="306"/>
      <c r="M44" s="306"/>
      <c r="N44" s="306"/>
      <c r="O44" s="306"/>
      <c r="P44" s="306"/>
      <c r="Q44" s="306"/>
      <c r="R44" s="306"/>
      <c r="S44" s="306"/>
      <c r="T44" s="369"/>
      <c r="U44" s="151" t="s">
        <v>177</v>
      </c>
      <c r="V44" s="345"/>
      <c r="W44" s="345"/>
      <c r="X44" s="345"/>
      <c r="Y44" s="346"/>
      <c r="Z44" s="247"/>
      <c r="AA44" s="306"/>
      <c r="AB44" s="306"/>
      <c r="AC44" s="306"/>
      <c r="AD44" s="306"/>
      <c r="AE44" s="306"/>
      <c r="AF44" s="306"/>
      <c r="AG44" s="306"/>
      <c r="AH44" s="306"/>
      <c r="AI44" s="306"/>
      <c r="AJ44" s="306"/>
      <c r="AK44" s="306"/>
      <c r="AL44" s="306"/>
      <c r="AM44" s="306"/>
      <c r="AN44" s="369"/>
      <c r="AO44" s="151" t="s">
        <v>178</v>
      </c>
      <c r="AP44" s="345"/>
      <c r="AQ44" s="345"/>
      <c r="AR44" s="345"/>
      <c r="AS44" s="346"/>
      <c r="AT44" s="430"/>
      <c r="AU44" s="306"/>
      <c r="AV44" s="306"/>
      <c r="AW44" s="306"/>
      <c r="AX44" s="306"/>
      <c r="AY44" s="306"/>
      <c r="AZ44" s="306"/>
      <c r="BA44" s="306"/>
      <c r="BB44" s="306"/>
      <c r="BC44" s="306"/>
      <c r="BD44" s="306"/>
      <c r="BE44" s="306"/>
      <c r="BF44" s="306"/>
      <c r="BG44" s="306"/>
      <c r="BH44" s="369"/>
      <c r="BI44" s="117"/>
      <c r="BJ44" s="117"/>
      <c r="BK44" s="118">
        <f>IF(OR(AND(AE44&lt;&gt;"",AH44=""),AND(ISBLANK(AE44),AH44&lt;&gt;"")),"＊配付先種別と配付先番号は両方入力してください。","")</f>
      </c>
      <c r="BL44" s="119"/>
      <c r="BM44" s="119"/>
      <c r="BN44" s="119"/>
      <c r="BO44" s="120"/>
      <c r="BP44" s="121"/>
    </row>
    <row r="45" spans="1:63" s="95" customFormat="1" ht="18.75" customHeight="1">
      <c r="A45" s="241" t="s">
        <v>145</v>
      </c>
      <c r="B45" s="242"/>
      <c r="C45" s="242"/>
      <c r="D45" s="242"/>
      <c r="E45" s="242"/>
      <c r="F45" s="242"/>
      <c r="G45" s="243"/>
      <c r="H45" s="494"/>
      <c r="I45" s="691"/>
      <c r="J45" s="691"/>
      <c r="K45" s="691"/>
      <c r="L45" s="473" t="s">
        <v>2</v>
      </c>
      <c r="M45" s="215"/>
      <c r="N45" s="495"/>
      <c r="O45" s="691"/>
      <c r="P45" s="473" t="s">
        <v>3</v>
      </c>
      <c r="Q45" s="215"/>
      <c r="R45" s="693"/>
      <c r="S45" s="693"/>
      <c r="T45" s="473" t="s">
        <v>4</v>
      </c>
      <c r="U45" s="238"/>
      <c r="V45" s="627" t="s">
        <v>152</v>
      </c>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28"/>
      <c r="BK45" s="10"/>
    </row>
    <row r="46" spans="1:62" ht="18.75" customHeight="1">
      <c r="A46" s="241" t="s">
        <v>106</v>
      </c>
      <c r="B46" s="242"/>
      <c r="C46" s="242"/>
      <c r="D46" s="242"/>
      <c r="E46" s="242"/>
      <c r="F46" s="242"/>
      <c r="G46" s="243"/>
      <c r="H46" s="483"/>
      <c r="I46" s="484"/>
      <c r="J46" s="484"/>
      <c r="K46" s="484"/>
      <c r="L46" s="484"/>
      <c r="M46" s="484"/>
      <c r="N46" s="484"/>
      <c r="O46" s="484"/>
      <c r="P46" s="484"/>
      <c r="Q46" s="484"/>
      <c r="R46" s="484"/>
      <c r="S46" s="484"/>
      <c r="T46" s="484"/>
      <c r="U46" s="484"/>
      <c r="V46" s="484"/>
      <c r="W46" s="484"/>
      <c r="X46" s="485"/>
      <c r="Y46" s="241" t="s">
        <v>107</v>
      </c>
      <c r="Z46" s="296"/>
      <c r="AA46" s="296"/>
      <c r="AB46" s="296"/>
      <c r="AC46" s="296"/>
      <c r="AD46" s="296"/>
      <c r="AE46" s="297"/>
      <c r="AF46" s="463"/>
      <c r="AG46" s="464"/>
      <c r="AH46" s="464"/>
      <c r="AI46" s="464"/>
      <c r="AJ46" s="464"/>
      <c r="AK46" s="464"/>
      <c r="AL46" s="464"/>
      <c r="AM46" s="464"/>
      <c r="AN46" s="464"/>
      <c r="AO46" s="464"/>
      <c r="AP46" s="464"/>
      <c r="AQ46" s="464"/>
      <c r="AR46" s="464"/>
      <c r="AS46" s="464"/>
      <c r="AT46" s="464"/>
      <c r="AU46" s="464"/>
      <c r="AV46" s="464"/>
      <c r="AW46" s="464"/>
      <c r="AX46" s="464"/>
      <c r="AY46" s="464"/>
      <c r="AZ46" s="464"/>
      <c r="BA46" s="464"/>
      <c r="BB46" s="464"/>
      <c r="BC46" s="464"/>
      <c r="BD46" s="464"/>
      <c r="BE46" s="464"/>
      <c r="BF46" s="464"/>
      <c r="BG46" s="464"/>
      <c r="BH46" s="465"/>
      <c r="BI46" s="38"/>
      <c r="BJ46" s="38"/>
    </row>
    <row r="47" spans="1:64" s="68" customFormat="1" ht="4.5" customHeight="1">
      <c r="A47" s="63"/>
      <c r="B47" s="63"/>
      <c r="C47" s="63"/>
      <c r="D47" s="63"/>
      <c r="E47" s="63"/>
      <c r="F47" s="63"/>
      <c r="G47" s="63"/>
      <c r="H47" s="63"/>
      <c r="I47" s="64"/>
      <c r="J47" s="64"/>
      <c r="K47" s="64"/>
      <c r="L47" s="64"/>
      <c r="M47" s="64"/>
      <c r="N47" s="64"/>
      <c r="O47" s="64"/>
      <c r="P47" s="64"/>
      <c r="Q47" s="64"/>
      <c r="R47" s="64"/>
      <c r="S47" s="64"/>
      <c r="T47" s="64"/>
      <c r="U47" s="64"/>
      <c r="V47" s="64"/>
      <c r="W47" s="64"/>
      <c r="X47" s="64"/>
      <c r="Y47" s="63"/>
      <c r="Z47" s="65"/>
      <c r="AA47" s="65"/>
      <c r="AB47" s="65"/>
      <c r="AC47" s="65"/>
      <c r="AD47" s="65"/>
      <c r="AE47" s="65"/>
      <c r="AF47" s="64"/>
      <c r="AG47" s="64"/>
      <c r="AH47" s="64"/>
      <c r="AI47" s="64"/>
      <c r="AJ47" s="64"/>
      <c r="AK47" s="64"/>
      <c r="AL47" s="64"/>
      <c r="AM47" s="64"/>
      <c r="AN47" s="64"/>
      <c r="AO47" s="64"/>
      <c r="AP47" s="64"/>
      <c r="AQ47" s="51"/>
      <c r="AR47" s="51"/>
      <c r="AS47" s="51"/>
      <c r="AT47" s="51"/>
      <c r="AU47" s="51"/>
      <c r="AV47" s="51"/>
      <c r="AW47" s="51"/>
      <c r="AX47" s="51"/>
      <c r="AY47" s="51"/>
      <c r="AZ47" s="51"/>
      <c r="BA47" s="51"/>
      <c r="BB47" s="51"/>
      <c r="BC47" s="66"/>
      <c r="BD47" s="66"/>
      <c r="BE47" s="66"/>
      <c r="BF47" s="66"/>
      <c r="BG47" s="66"/>
      <c r="BH47" s="67"/>
      <c r="BI47" s="90"/>
      <c r="BJ47" s="90"/>
      <c r="BK47" s="91"/>
      <c r="BL47" s="87"/>
    </row>
    <row r="48" spans="1:60" ht="13.5" customHeight="1">
      <c r="A48" s="19" t="s">
        <v>128</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50"/>
      <c r="AP48" s="19"/>
      <c r="AQ48" s="241" t="s">
        <v>67</v>
      </c>
      <c r="AR48" s="345"/>
      <c r="AS48" s="345"/>
      <c r="AT48" s="345"/>
      <c r="AU48" s="345"/>
      <c r="AV48" s="228"/>
      <c r="AW48" s="241" t="s">
        <v>68</v>
      </c>
      <c r="AX48" s="350"/>
      <c r="AY48" s="350"/>
      <c r="AZ48" s="350"/>
      <c r="BA48" s="350"/>
      <c r="BB48" s="228"/>
      <c r="BC48" s="352" t="s">
        <v>129</v>
      </c>
      <c r="BD48" s="173"/>
      <c r="BE48" s="173"/>
      <c r="BF48" s="173"/>
      <c r="BG48" s="173"/>
      <c r="BH48" s="203"/>
    </row>
    <row r="49" spans="1:60" ht="13.5">
      <c r="A49" s="341" t="s">
        <v>70</v>
      </c>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203"/>
      <c r="AO49" s="50"/>
      <c r="AP49" s="19"/>
      <c r="AQ49" s="337"/>
      <c r="AR49" s="261"/>
      <c r="AS49" s="261"/>
      <c r="AT49" s="261"/>
      <c r="AU49" s="261"/>
      <c r="AV49" s="203"/>
      <c r="AW49" s="337"/>
      <c r="AX49" s="261"/>
      <c r="AY49" s="261"/>
      <c r="AZ49" s="261"/>
      <c r="BA49" s="261"/>
      <c r="BB49" s="203"/>
      <c r="BC49" s="499"/>
      <c r="BD49" s="361"/>
      <c r="BE49" s="361"/>
      <c r="BF49" s="361"/>
      <c r="BG49" s="361"/>
      <c r="BH49" s="362"/>
    </row>
    <row r="50" spans="1:60" ht="13.5">
      <c r="A50" s="360" t="s">
        <v>71</v>
      </c>
      <c r="B50" s="361"/>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2"/>
      <c r="AO50" s="50"/>
      <c r="AP50" s="19"/>
      <c r="AQ50" s="338"/>
      <c r="AR50" s="692"/>
      <c r="AS50" s="692"/>
      <c r="AT50" s="692"/>
      <c r="AU50" s="692"/>
      <c r="AV50" s="362"/>
      <c r="AW50" s="338"/>
      <c r="AX50" s="692"/>
      <c r="AY50" s="692"/>
      <c r="AZ50" s="692"/>
      <c r="BA50" s="692"/>
      <c r="BB50" s="362"/>
      <c r="BC50" s="499"/>
      <c r="BD50" s="361"/>
      <c r="BE50" s="361"/>
      <c r="BF50" s="361"/>
      <c r="BG50" s="361"/>
      <c r="BH50" s="362"/>
    </row>
    <row r="51" spans="1:60" ht="13.5">
      <c r="A51" s="363" t="s">
        <v>72</v>
      </c>
      <c r="B51" s="286"/>
      <c r="C51" s="286"/>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322"/>
      <c r="AO51" s="50"/>
      <c r="AP51" s="19"/>
      <c r="AQ51" s="338"/>
      <c r="AR51" s="692"/>
      <c r="AS51" s="692"/>
      <c r="AT51" s="692"/>
      <c r="AU51" s="692"/>
      <c r="AV51" s="362"/>
      <c r="AW51" s="338"/>
      <c r="AX51" s="692"/>
      <c r="AY51" s="692"/>
      <c r="AZ51" s="692"/>
      <c r="BA51" s="692"/>
      <c r="BB51" s="362"/>
      <c r="BC51" s="499"/>
      <c r="BD51" s="361"/>
      <c r="BE51" s="361"/>
      <c r="BF51" s="361"/>
      <c r="BG51" s="361"/>
      <c r="BH51" s="362"/>
    </row>
    <row r="52" spans="1:60" ht="13.5" customHeight="1">
      <c r="A52" s="59"/>
      <c r="B52" s="60"/>
      <c r="C52" s="60"/>
      <c r="D52" s="60"/>
      <c r="E52" s="60"/>
      <c r="F52" s="60"/>
      <c r="G52" s="60"/>
      <c r="H52" s="60"/>
      <c r="I52" s="60"/>
      <c r="J52" s="60"/>
      <c r="K52" s="60"/>
      <c r="L52" s="60"/>
      <c r="M52" s="60"/>
      <c r="N52" s="60"/>
      <c r="O52" s="60"/>
      <c r="P52" s="60"/>
      <c r="Q52" s="60"/>
      <c r="R52" s="60"/>
      <c r="S52" s="60"/>
      <c r="T52" s="60"/>
      <c r="U52" s="60"/>
      <c r="V52" s="60"/>
      <c r="W52" s="60"/>
      <c r="X52" s="61"/>
      <c r="Y52" s="61"/>
      <c r="Z52" s="61"/>
      <c r="AA52" s="36"/>
      <c r="AB52" s="36"/>
      <c r="AC52" s="36"/>
      <c r="AD52" s="36"/>
      <c r="AE52" s="36"/>
      <c r="AF52" s="36"/>
      <c r="AG52" s="36"/>
      <c r="AH52" s="36"/>
      <c r="AI52" s="36"/>
      <c r="AJ52" s="36"/>
      <c r="AK52" s="36"/>
      <c r="AL52" s="36"/>
      <c r="AM52" s="36"/>
      <c r="AN52" s="36"/>
      <c r="AO52" s="50"/>
      <c r="AP52" s="36"/>
      <c r="AQ52" s="285"/>
      <c r="AR52" s="286"/>
      <c r="AS52" s="286"/>
      <c r="AT52" s="286"/>
      <c r="AU52" s="286"/>
      <c r="AV52" s="322"/>
      <c r="AW52" s="285"/>
      <c r="AX52" s="286"/>
      <c r="AY52" s="286"/>
      <c r="AZ52" s="286"/>
      <c r="BA52" s="286"/>
      <c r="BB52" s="322"/>
      <c r="BC52" s="285"/>
      <c r="BD52" s="286"/>
      <c r="BE52" s="286"/>
      <c r="BF52" s="286"/>
      <c r="BG52" s="286"/>
      <c r="BH52" s="322"/>
    </row>
    <row r="53" spans="10:55" ht="13.5">
      <c r="J53" s="19"/>
      <c r="K53" s="19"/>
      <c r="L53" s="19"/>
      <c r="M53" s="19"/>
      <c r="N53" s="19"/>
      <c r="O53" s="370" t="s">
        <v>74</v>
      </c>
      <c r="P53" s="371"/>
      <c r="Q53" s="371"/>
      <c r="R53" s="371"/>
      <c r="S53" s="372"/>
      <c r="T53" s="370" t="s">
        <v>75</v>
      </c>
      <c r="U53" s="371"/>
      <c r="V53" s="371"/>
      <c r="W53" s="371"/>
      <c r="X53" s="372"/>
      <c r="AJ53" s="19"/>
      <c r="AK53" s="19"/>
      <c r="AL53" s="19"/>
      <c r="AM53" s="19"/>
      <c r="AN53" s="19"/>
      <c r="AO53" s="19"/>
      <c r="AP53" s="19"/>
      <c r="AQ53" s="19" t="s">
        <v>130</v>
      </c>
      <c r="AR53" s="19"/>
      <c r="AS53" s="19"/>
      <c r="AT53" s="19"/>
      <c r="AU53" s="19"/>
      <c r="AV53" s="19"/>
      <c r="AW53" s="19"/>
      <c r="AX53" s="19"/>
      <c r="AY53" s="19"/>
      <c r="AZ53" s="19"/>
      <c r="BA53" s="19"/>
      <c r="BB53" s="19"/>
      <c r="BC53" s="19"/>
    </row>
    <row r="54" spans="10:60" ht="13.5">
      <c r="J54" s="19"/>
      <c r="K54" s="19"/>
      <c r="L54" s="19"/>
      <c r="M54" s="19"/>
      <c r="N54" s="19"/>
      <c r="O54" s="337"/>
      <c r="P54" s="261"/>
      <c r="Q54" s="261"/>
      <c r="R54" s="261"/>
      <c r="S54" s="254"/>
      <c r="T54" s="337"/>
      <c r="U54" s="261"/>
      <c r="V54" s="261"/>
      <c r="W54" s="261"/>
      <c r="X54" s="254"/>
      <c r="AE54" s="379" t="s">
        <v>76</v>
      </c>
      <c r="AF54" s="380"/>
      <c r="AG54" s="380"/>
      <c r="AH54" s="380"/>
      <c r="AI54" s="380"/>
      <c r="AJ54" s="380"/>
      <c r="AK54" s="380"/>
      <c r="AL54" s="380"/>
      <c r="AM54" s="380"/>
      <c r="AN54" s="370" t="s">
        <v>77</v>
      </c>
      <c r="AO54" s="371"/>
      <c r="AP54" s="371"/>
      <c r="AQ54" s="371"/>
      <c r="AR54" s="371"/>
      <c r="AS54" s="371"/>
      <c r="AT54" s="371"/>
      <c r="AU54" s="371"/>
      <c r="AV54" s="372"/>
      <c r="AW54" s="370" t="s">
        <v>78</v>
      </c>
      <c r="AX54" s="215"/>
      <c r="AY54" s="215"/>
      <c r="AZ54" s="215"/>
      <c r="BA54" s="215"/>
      <c r="BB54" s="215"/>
      <c r="BC54" s="215"/>
      <c r="BD54" s="215"/>
      <c r="BE54" s="215"/>
      <c r="BF54" s="215"/>
      <c r="BG54" s="228"/>
      <c r="BH54" s="19"/>
    </row>
    <row r="55" spans="1:60" ht="14.25">
      <c r="A55" s="19" t="s">
        <v>79</v>
      </c>
      <c r="B55" s="19"/>
      <c r="C55" s="19"/>
      <c r="D55" s="19"/>
      <c r="E55" s="19"/>
      <c r="F55" s="19"/>
      <c r="G55" s="19"/>
      <c r="H55" s="19"/>
      <c r="I55" s="19"/>
      <c r="J55" s="19"/>
      <c r="K55" s="39"/>
      <c r="L55" s="39"/>
      <c r="M55" s="39"/>
      <c r="O55" s="338"/>
      <c r="P55" s="339"/>
      <c r="Q55" s="339"/>
      <c r="R55" s="339"/>
      <c r="S55" s="257"/>
      <c r="T55" s="338"/>
      <c r="U55" s="339"/>
      <c r="V55" s="339"/>
      <c r="W55" s="339"/>
      <c r="X55" s="257"/>
      <c r="AE55" s="373"/>
      <c r="AF55" s="261"/>
      <c r="AG55" s="261"/>
      <c r="AH55" s="261"/>
      <c r="AI55" s="261"/>
      <c r="AJ55" s="261"/>
      <c r="AK55" s="261"/>
      <c r="AL55" s="261"/>
      <c r="AM55" s="254"/>
      <c r="AN55" s="373"/>
      <c r="AO55" s="374"/>
      <c r="AP55" s="374"/>
      <c r="AQ55" s="374"/>
      <c r="AR55" s="374"/>
      <c r="AS55" s="374"/>
      <c r="AT55" s="374"/>
      <c r="AU55" s="374"/>
      <c r="AV55" s="375"/>
      <c r="AW55" s="123" t="s">
        <v>179</v>
      </c>
      <c r="AX55" s="124">
        <v>2</v>
      </c>
      <c r="AY55" s="124">
        <v>0</v>
      </c>
      <c r="AZ55" s="124">
        <v>1</v>
      </c>
      <c r="BA55" s="128">
        <v>3</v>
      </c>
      <c r="BB55" s="126"/>
      <c r="BC55" s="125"/>
      <c r="BD55" s="126"/>
      <c r="BE55" s="127"/>
      <c r="BF55" s="127"/>
      <c r="BG55" s="125"/>
      <c r="BH55" s="19"/>
    </row>
    <row r="56" spans="1:60" ht="14.25">
      <c r="A56" s="35"/>
      <c r="B56" s="35"/>
      <c r="C56" s="35"/>
      <c r="D56" s="35"/>
      <c r="E56" s="35" t="s">
        <v>2</v>
      </c>
      <c r="F56" s="40"/>
      <c r="G56" s="41"/>
      <c r="H56" s="40"/>
      <c r="I56" s="35" t="s">
        <v>3</v>
      </c>
      <c r="J56" s="35"/>
      <c r="K56" s="40"/>
      <c r="L56" s="40"/>
      <c r="M56" s="35" t="s">
        <v>80</v>
      </c>
      <c r="O56" s="340"/>
      <c r="P56" s="234"/>
      <c r="Q56" s="234"/>
      <c r="R56" s="234"/>
      <c r="S56" s="235"/>
      <c r="T56" s="340"/>
      <c r="U56" s="234"/>
      <c r="V56" s="234"/>
      <c r="W56" s="234"/>
      <c r="X56" s="235"/>
      <c r="AE56" s="340"/>
      <c r="AF56" s="234"/>
      <c r="AG56" s="234"/>
      <c r="AH56" s="234"/>
      <c r="AI56" s="234"/>
      <c r="AJ56" s="234"/>
      <c r="AK56" s="234"/>
      <c r="AL56" s="234"/>
      <c r="AM56" s="235"/>
      <c r="AN56" s="376"/>
      <c r="AO56" s="377"/>
      <c r="AP56" s="377"/>
      <c r="AQ56" s="377"/>
      <c r="AR56" s="377"/>
      <c r="AS56" s="377"/>
      <c r="AT56" s="377"/>
      <c r="AU56" s="377"/>
      <c r="AV56" s="378"/>
      <c r="AW56" s="114"/>
      <c r="AX56" s="115"/>
      <c r="AY56" s="115"/>
      <c r="AZ56" s="115"/>
      <c r="BA56" s="116"/>
      <c r="BB56" s="113"/>
      <c r="BC56" s="116"/>
      <c r="BD56" s="113"/>
      <c r="BE56" s="115"/>
      <c r="BF56" s="115"/>
      <c r="BG56" s="116"/>
      <c r="BH56" s="19"/>
    </row>
    <row r="57" ht="13.5" customHeight="1">
      <c r="AE57" s="39" t="s">
        <v>181</v>
      </c>
    </row>
  </sheetData>
  <sheetProtection password="C7CE" sheet="1"/>
  <mergeCells count="303">
    <mergeCell ref="A44:E44"/>
    <mergeCell ref="F44:T44"/>
    <mergeCell ref="U44:Y44"/>
    <mergeCell ref="Z44:AN44"/>
    <mergeCell ref="AO44:AS44"/>
    <mergeCell ref="AT44:BH44"/>
    <mergeCell ref="T54:X56"/>
    <mergeCell ref="AQ48:AV48"/>
    <mergeCell ref="AW48:BB48"/>
    <mergeCell ref="J37:BH37"/>
    <mergeCell ref="H11:K11"/>
    <mergeCell ref="Q11:R11"/>
    <mergeCell ref="L11:P11"/>
    <mergeCell ref="AH34:AK34"/>
    <mergeCell ref="AL34:AV34"/>
    <mergeCell ref="AW34:BH35"/>
    <mergeCell ref="AE54:AM54"/>
    <mergeCell ref="AN54:AV54"/>
    <mergeCell ref="AW54:BG54"/>
    <mergeCell ref="AE55:AM56"/>
    <mergeCell ref="AN55:AV56"/>
    <mergeCell ref="R45:S45"/>
    <mergeCell ref="T45:U45"/>
    <mergeCell ref="O53:S53"/>
    <mergeCell ref="T53:X53"/>
    <mergeCell ref="O54:S56"/>
    <mergeCell ref="A46:G46"/>
    <mergeCell ref="H46:X46"/>
    <mergeCell ref="Y46:AE46"/>
    <mergeCell ref="AF46:BH46"/>
    <mergeCell ref="BC48:BH52"/>
    <mergeCell ref="A49:AN49"/>
    <mergeCell ref="AQ49:AV52"/>
    <mergeCell ref="AW49:BB52"/>
    <mergeCell ref="A50:AN50"/>
    <mergeCell ref="A51:AN51"/>
    <mergeCell ref="V45:BH45"/>
    <mergeCell ref="A45:G45"/>
    <mergeCell ref="AB42:AE42"/>
    <mergeCell ref="AF42:AG42"/>
    <mergeCell ref="AI42:BH42"/>
    <mergeCell ref="A43:BH43"/>
    <mergeCell ref="H45:K45"/>
    <mergeCell ref="L45:M45"/>
    <mergeCell ref="N45:O45"/>
    <mergeCell ref="P45:Q45"/>
    <mergeCell ref="AB41:AE41"/>
    <mergeCell ref="AF41:AG41"/>
    <mergeCell ref="AI41:BH41"/>
    <mergeCell ref="A42:G42"/>
    <mergeCell ref="H42:J42"/>
    <mergeCell ref="K42:M42"/>
    <mergeCell ref="N42:P42"/>
    <mergeCell ref="Q42:T42"/>
    <mergeCell ref="U42:W42"/>
    <mergeCell ref="X42:AA42"/>
    <mergeCell ref="K40:U40"/>
    <mergeCell ref="V40:AE40"/>
    <mergeCell ref="AF40:BH40"/>
    <mergeCell ref="A41:G41"/>
    <mergeCell ref="H41:J41"/>
    <mergeCell ref="K41:M41"/>
    <mergeCell ref="N41:P41"/>
    <mergeCell ref="Q41:T41"/>
    <mergeCell ref="U41:W41"/>
    <mergeCell ref="X41:AA41"/>
    <mergeCell ref="L38:M38"/>
    <mergeCell ref="N38:BH38"/>
    <mergeCell ref="A39:J39"/>
    <mergeCell ref="K39:U39"/>
    <mergeCell ref="V39:AE39"/>
    <mergeCell ref="AF39:BH39"/>
    <mergeCell ref="A38:E38"/>
    <mergeCell ref="F38:G38"/>
    <mergeCell ref="H38:I38"/>
    <mergeCell ref="J38:K38"/>
    <mergeCell ref="AH35:AK35"/>
    <mergeCell ref="AL35:AV35"/>
    <mergeCell ref="A34:F35"/>
    <mergeCell ref="G34:J34"/>
    <mergeCell ref="K34:W34"/>
    <mergeCell ref="X34:AG34"/>
    <mergeCell ref="G35:L35"/>
    <mergeCell ref="M35:Q35"/>
    <mergeCell ref="R35:AG35"/>
    <mergeCell ref="A31:BH31"/>
    <mergeCell ref="A33:F33"/>
    <mergeCell ref="G33:AB33"/>
    <mergeCell ref="AC33:AL33"/>
    <mergeCell ref="AM33:AS33"/>
    <mergeCell ref="AT33:AX33"/>
    <mergeCell ref="AY33:BA33"/>
    <mergeCell ref="BB33:BH33"/>
    <mergeCell ref="AL29:BE29"/>
    <mergeCell ref="BF29:BH29"/>
    <mergeCell ref="A30:F30"/>
    <mergeCell ref="G30:AB30"/>
    <mergeCell ref="AC30:AF30"/>
    <mergeCell ref="AG30:AS30"/>
    <mergeCell ref="AT30:BH30"/>
    <mergeCell ref="Q29:R29"/>
    <mergeCell ref="S29:T29"/>
    <mergeCell ref="U29:V29"/>
    <mergeCell ref="A29:B29"/>
    <mergeCell ref="C29:D29"/>
    <mergeCell ref="E29:F29"/>
    <mergeCell ref="G29:H29"/>
    <mergeCell ref="AI29:AK29"/>
    <mergeCell ref="I29:J29"/>
    <mergeCell ref="K29:L29"/>
    <mergeCell ref="M29:N29"/>
    <mergeCell ref="O29:P29"/>
    <mergeCell ref="A25:BH25"/>
    <mergeCell ref="A27:AW27"/>
    <mergeCell ref="BB27:BH27"/>
    <mergeCell ref="A28:V28"/>
    <mergeCell ref="W28:AH28"/>
    <mergeCell ref="AI28:AK28"/>
    <mergeCell ref="AL28:BH28"/>
    <mergeCell ref="A23:BH23"/>
    <mergeCell ref="AJ22:AM22"/>
    <mergeCell ref="AN22:AO22"/>
    <mergeCell ref="AR22:AT22"/>
    <mergeCell ref="AU22:AX22"/>
    <mergeCell ref="A24:BH24"/>
    <mergeCell ref="Z22:AB22"/>
    <mergeCell ref="AC22:AF22"/>
    <mergeCell ref="AG22:AI22"/>
    <mergeCell ref="AY22:BA22"/>
    <mergeCell ref="BB22:BE22"/>
    <mergeCell ref="BF22:BG22"/>
    <mergeCell ref="AX21:AY21"/>
    <mergeCell ref="BA21:BB21"/>
    <mergeCell ref="BD21:BE21"/>
    <mergeCell ref="BF21:BH21"/>
    <mergeCell ref="A22:G22"/>
    <mergeCell ref="H22:J22"/>
    <mergeCell ref="K22:N22"/>
    <mergeCell ref="O22:Q22"/>
    <mergeCell ref="R22:U22"/>
    <mergeCell ref="V22:W22"/>
    <mergeCell ref="AF21:AG21"/>
    <mergeCell ref="AH21:AI21"/>
    <mergeCell ref="AJ21:AK21"/>
    <mergeCell ref="AM21:AN21"/>
    <mergeCell ref="AO21:AQ21"/>
    <mergeCell ref="AU21:AV21"/>
    <mergeCell ref="BB20:BC20"/>
    <mergeCell ref="BD20:BE20"/>
    <mergeCell ref="BG20:BH20"/>
    <mergeCell ref="K21:L21"/>
    <mergeCell ref="N21:O21"/>
    <mergeCell ref="P21:Q21"/>
    <mergeCell ref="R21:S21"/>
    <mergeCell ref="U21:V21"/>
    <mergeCell ref="W21:Y21"/>
    <mergeCell ref="AC21:AD21"/>
    <mergeCell ref="AP20:AQ20"/>
    <mergeCell ref="AR20:AS20"/>
    <mergeCell ref="AT20:AU20"/>
    <mergeCell ref="AV20:AW20"/>
    <mergeCell ref="AX20:AY20"/>
    <mergeCell ref="AZ20:BA20"/>
    <mergeCell ref="AD20:AE20"/>
    <mergeCell ref="AF20:AG20"/>
    <mergeCell ref="AH20:AI20"/>
    <mergeCell ref="AJ20:AK20"/>
    <mergeCell ref="AL20:AM20"/>
    <mergeCell ref="AN20:AO20"/>
    <mergeCell ref="R20:S20"/>
    <mergeCell ref="T20:U20"/>
    <mergeCell ref="V20:W20"/>
    <mergeCell ref="X20:Y20"/>
    <mergeCell ref="Z20:AA20"/>
    <mergeCell ref="AB20:AC20"/>
    <mergeCell ref="AU19:AV19"/>
    <mergeCell ref="AX19:AY19"/>
    <mergeCell ref="BA19:BB19"/>
    <mergeCell ref="BD19:BE19"/>
    <mergeCell ref="BF19:BH19"/>
    <mergeCell ref="H20:I20"/>
    <mergeCell ref="J20:K20"/>
    <mergeCell ref="L20:M20"/>
    <mergeCell ref="N20:O20"/>
    <mergeCell ref="P20:Q20"/>
    <mergeCell ref="AC19:AD19"/>
    <mergeCell ref="AF19:AG19"/>
    <mergeCell ref="AH19:AI19"/>
    <mergeCell ref="AJ19:AK19"/>
    <mergeCell ref="AM19:AN19"/>
    <mergeCell ref="AO19:AQ19"/>
    <mergeCell ref="AZ18:BA18"/>
    <mergeCell ref="BB18:BC18"/>
    <mergeCell ref="BD18:BE18"/>
    <mergeCell ref="BG18:BH18"/>
    <mergeCell ref="K19:L19"/>
    <mergeCell ref="N19:O19"/>
    <mergeCell ref="P19:Q19"/>
    <mergeCell ref="R19:S19"/>
    <mergeCell ref="U19:V19"/>
    <mergeCell ref="W19:Y19"/>
    <mergeCell ref="AN18:AO18"/>
    <mergeCell ref="AP18:AQ18"/>
    <mergeCell ref="AR18:AS18"/>
    <mergeCell ref="AT18:AU18"/>
    <mergeCell ref="AV18:AW18"/>
    <mergeCell ref="AX18:AY18"/>
    <mergeCell ref="AB18:AC18"/>
    <mergeCell ref="AD18:AE18"/>
    <mergeCell ref="AF18:AG18"/>
    <mergeCell ref="AH18:AI18"/>
    <mergeCell ref="AJ18:AK18"/>
    <mergeCell ref="AL18:AM18"/>
    <mergeCell ref="P18:Q18"/>
    <mergeCell ref="R18:S18"/>
    <mergeCell ref="T18:U18"/>
    <mergeCell ref="V18:W18"/>
    <mergeCell ref="X18:Y18"/>
    <mergeCell ref="Z18:AA18"/>
    <mergeCell ref="AR16:BH16"/>
    <mergeCell ref="A17:G17"/>
    <mergeCell ref="H17:Y17"/>
    <mergeCell ref="Z17:AQ17"/>
    <mergeCell ref="AR17:BH17"/>
    <mergeCell ref="A18:G21"/>
    <mergeCell ref="H18:I18"/>
    <mergeCell ref="J18:K18"/>
    <mergeCell ref="L18:M18"/>
    <mergeCell ref="N18:O18"/>
    <mergeCell ref="O14:BH14"/>
    <mergeCell ref="A15:G16"/>
    <mergeCell ref="H15:I15"/>
    <mergeCell ref="J15:Y15"/>
    <mergeCell ref="Z15:AA15"/>
    <mergeCell ref="AB15:AQ15"/>
    <mergeCell ref="AR15:AS15"/>
    <mergeCell ref="AT15:BH15"/>
    <mergeCell ref="H16:Y16"/>
    <mergeCell ref="Z16:AQ16"/>
    <mergeCell ref="A11:G11"/>
    <mergeCell ref="S11:AM11"/>
    <mergeCell ref="AN11:AR11"/>
    <mergeCell ref="AS11:BH11"/>
    <mergeCell ref="A12:G12"/>
    <mergeCell ref="A13:G14"/>
    <mergeCell ref="H12:AG12"/>
    <mergeCell ref="AH12:BG12"/>
    <mergeCell ref="H13:BH13"/>
    <mergeCell ref="H14:N14"/>
    <mergeCell ref="AY8:AZ8"/>
    <mergeCell ref="BA8:BB8"/>
    <mergeCell ref="BC8:BH10"/>
    <mergeCell ref="A9:G9"/>
    <mergeCell ref="H9:AA10"/>
    <mergeCell ref="AB9:AH9"/>
    <mergeCell ref="AI9:BB10"/>
    <mergeCell ref="A10:G10"/>
    <mergeCell ref="AB10:AH10"/>
    <mergeCell ref="AQ8:AR8"/>
    <mergeCell ref="AB8:AH8"/>
    <mergeCell ref="AS8:AT8"/>
    <mergeCell ref="AU8:AV8"/>
    <mergeCell ref="AW8:AX8"/>
    <mergeCell ref="AI8:AJ8"/>
    <mergeCell ref="AK8:AL8"/>
    <mergeCell ref="AM8:AN8"/>
    <mergeCell ref="AO8:AP8"/>
    <mergeCell ref="P8:Q8"/>
    <mergeCell ref="R8:S8"/>
    <mergeCell ref="T8:U8"/>
    <mergeCell ref="V8:W8"/>
    <mergeCell ref="X8:Y8"/>
    <mergeCell ref="Z8:AA8"/>
    <mergeCell ref="AW4:AX4"/>
    <mergeCell ref="AY4:AZ4"/>
    <mergeCell ref="BA4:BB4"/>
    <mergeCell ref="A7:G7"/>
    <mergeCell ref="H7:BH7"/>
    <mergeCell ref="A8:G8"/>
    <mergeCell ref="H8:I8"/>
    <mergeCell ref="J8:K8"/>
    <mergeCell ref="L8:M8"/>
    <mergeCell ref="N8:O8"/>
    <mergeCell ref="AM4:AN4"/>
    <mergeCell ref="AO4:AP4"/>
    <mergeCell ref="AQ4:AR4"/>
    <mergeCell ref="AS4:AT4"/>
    <mergeCell ref="BC4:BH6"/>
    <mergeCell ref="AB5:AH5"/>
    <mergeCell ref="AI5:AY6"/>
    <mergeCell ref="AZ5:BB6"/>
    <mergeCell ref="AB6:AH6"/>
    <mergeCell ref="AU4:AV4"/>
    <mergeCell ref="A3:AM3"/>
    <mergeCell ref="AN3:AT3"/>
    <mergeCell ref="AY3:AZ3"/>
    <mergeCell ref="BC3:BD3"/>
    <mergeCell ref="BG3:BH3"/>
    <mergeCell ref="A4:G6"/>
    <mergeCell ref="H4:AA6"/>
    <mergeCell ref="AB4:AH4"/>
    <mergeCell ref="AI4:AJ4"/>
    <mergeCell ref="AK4:AL4"/>
  </mergeCells>
  <dataValidations count="5">
    <dataValidation type="list" allowBlank="1" showInputMessage="1" showErrorMessage="1" sqref="AF41:AG42">
      <formula1>"1,2,3,4,5,6,7,8,9"</formula1>
    </dataValidation>
    <dataValidation type="list" allowBlank="1" showInputMessage="1" showErrorMessage="1" sqref="L18:M18 K21:L21 AC21:AD21 AU21:AV21 BA19:BB19 AU19:AV19 AC19:AD19 BA21:BB21 AJ19:AK19 AJ21:AK21 R19:S19 R21:S21 K19:L19 AV20:AW20 AV18:AW18 AD20:AE20 AD18:AE18 L20:M20">
      <formula1>"　,5,6,7,8,9,10,11,12,13,14,15,16,17,18,19,20,21"</formula1>
    </dataValidation>
    <dataValidation type="list" allowBlank="1" showInputMessage="1" showErrorMessage="1" sqref="T18:U18 T20:U20 AL20:AM20 BD20:BE20 BD18:BE18 AL18:AM18">
      <formula1>"　,5,6,7,8,9,10,11,12,13,14,15,16,17,18,19,20,21,22"</formula1>
    </dataValidation>
    <dataValidation type="list" allowBlank="1" showInputMessage="1" showErrorMessage="1" sqref="H18:I18 Z18:AA18 AR18:AS18 AR20:AS20 Z20:AA20 H20:I20">
      <formula1>"　,月,隔月,火,隔火,水,隔水,木,隔木,金,隔金,土,隔土,日,隔日"</formula1>
    </dataValidation>
    <dataValidation type="list" allowBlank="1" showInputMessage="1" showErrorMessage="1" errorTitle="分を入力してください。" error="00～59 の2桁（半角）で入力するか、&#10;ドロップリストから選択してください。" sqref="P18:Q18 N21:O21 U21:V21 AF21:AG21 AM21:AN21 AX21:AY21 BD21:BE21 BD19:BE19 AX19:AY19 AM19:AN19 AF19:AG19 U19:V19 N19:O19 P20:Q20 X20:Y20 AH20:AI20 AP20:AQ20 AZ20:BA20 BG20:BH20 BG18:BH18 AZ18:BA18 AP18:AQ18 AH18:AI18 X18:Y18">
      <formula1>分</formula1>
    </dataValidation>
  </dataValidations>
  <printOptions/>
  <pageMargins left="0.46" right="0.42" top="0.37" bottom="0.27" header="0.23" footer="0.2"/>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加山　紀子</dc:creator>
  <cp:keywords/>
  <dc:description/>
  <cp:lastModifiedBy>早稲田大学</cp:lastModifiedBy>
  <cp:lastPrinted>2013-02-26T13:27:31Z</cp:lastPrinted>
  <dcterms:created xsi:type="dcterms:W3CDTF">1997-01-08T22:48:59Z</dcterms:created>
  <dcterms:modified xsi:type="dcterms:W3CDTF">2013-03-14T00:46:27Z</dcterms:modified>
  <cp:category/>
  <cp:version/>
  <cp:contentType/>
  <cp:contentStatus/>
</cp:coreProperties>
</file>